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800" firstSheet="2" activeTab="3"/>
  </bookViews>
  <sheets>
    <sheet name="取证楼栋信息1" sheetId="1" state="hidden" r:id="rId1"/>
    <sheet name="取证楼栋信息2" sheetId="2" state="hidden" r:id="rId2"/>
    <sheet name="25栋" sheetId="3" r:id="rId3"/>
    <sheet name="楼盘公示" sheetId="4" r:id="rId4"/>
    <sheet name="Sheet2" sheetId="5" r:id="rId5"/>
    <sheet name="三" sheetId="6" state="hidden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<sst xmlns="http://schemas.openxmlformats.org/spreadsheetml/2006/main" count="390" uniqueCount="156">
  <si>
    <t>附件一：</t>
  </si>
  <si>
    <t>江西省商品房销售明码标价楼盘公示</t>
  </si>
  <si>
    <t>基  本  情  况</t>
  </si>
  <si>
    <t>开发企业名称</t>
  </si>
  <si>
    <t>赣州蓉江新区万辉房地产开发有限公司</t>
  </si>
  <si>
    <t>楼盘名称</t>
  </si>
  <si>
    <t>万茂·嘉福新天地</t>
  </si>
  <si>
    <t>预售许    可证号</t>
  </si>
  <si>
    <t>坐落位置</t>
  </si>
  <si>
    <t>蓉江新城RJ02-C01-01、J02-B09-01地块（滨江东大道南侧、平安大道两侧）</t>
  </si>
  <si>
    <t>土地性质</t>
  </si>
  <si>
    <t>城镇住宅、零售商业、旅馆、商务金融、餐饮、其他商服、教育</t>
  </si>
  <si>
    <t>土地使用起止年限</t>
  </si>
  <si>
    <t>2019年8月27日-2089年8月26日</t>
  </si>
  <si>
    <t>容积率</t>
  </si>
  <si>
    <t>2.4</t>
  </si>
  <si>
    <t>绿化率</t>
  </si>
  <si>
    <t>30%</t>
  </si>
  <si>
    <t>车位配    比率</t>
  </si>
  <si>
    <t>1：1.2</t>
  </si>
  <si>
    <t>楼盘总栋数</t>
  </si>
  <si>
    <t>共有20栋住宅、10栋商业、1栋幼儿园</t>
  </si>
  <si>
    <t>销售房源总数量（套）</t>
  </si>
  <si>
    <t>557套（其中住宅532套、商业25套）</t>
  </si>
  <si>
    <t>水、电、燃气、供暖、通讯等基础设施配套情况</t>
  </si>
  <si>
    <t>代  办  收  费</t>
  </si>
  <si>
    <t>收费项目名称</t>
  </si>
  <si>
    <t>收费标准</t>
  </si>
  <si>
    <t>批准文号</t>
  </si>
  <si>
    <t>是否自愿</t>
  </si>
  <si>
    <t>物业管理收费</t>
  </si>
  <si>
    <t>优惠折扣及享受优惠的条件</t>
  </si>
  <si>
    <t xml:space="preserve">  赣州市发改委监制                             价格举报电话：12315</t>
  </si>
  <si>
    <t>附件二：</t>
  </si>
  <si>
    <t>江西省商品房销售明码标价销售公示</t>
  </si>
  <si>
    <t>当期销售的房源名称</t>
  </si>
  <si>
    <t>嘉福·万达广场25#楼</t>
  </si>
  <si>
    <t>当期销售的房源总数量</t>
  </si>
  <si>
    <t>住宅90套、商铺7间</t>
  </si>
  <si>
    <t>层高</t>
  </si>
  <si>
    <t>3米</t>
  </si>
  <si>
    <t>楼盘建筑结构</t>
  </si>
  <si>
    <t>剪力墙</t>
  </si>
  <si>
    <t>装修状况</t>
  </si>
  <si>
    <t>毛坯</t>
  </si>
  <si>
    <t>朝向</t>
  </si>
  <si>
    <t>南北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</si>
  <si>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</si>
  <si>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</si>
  <si>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</si>
  <si>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</si>
  <si>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</si>
  <si>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</si>
  <si>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</si>
  <si>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</si>
  <si>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</si>
  <si>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25栋</t>
  </si>
  <si>
    <t>一层</t>
  </si>
  <si>
    <t>1#商铺</t>
  </si>
  <si>
    <t>十三A层</t>
  </si>
  <si>
    <t>13A01</t>
  </si>
  <si>
    <t>2#商铺</t>
  </si>
  <si>
    <t>13A02</t>
  </si>
  <si>
    <t>3#商铺</t>
  </si>
  <si>
    <t>13A03</t>
  </si>
  <si>
    <t>4#商铺</t>
  </si>
  <si>
    <t>13A04</t>
  </si>
  <si>
    <t>5#商铺</t>
  </si>
  <si>
    <t>十五层</t>
  </si>
  <si>
    <t>6#商铺</t>
  </si>
  <si>
    <t>7#商铺</t>
  </si>
  <si>
    <t>二层</t>
  </si>
  <si>
    <t>十六层</t>
  </si>
  <si>
    <t>三层</t>
  </si>
  <si>
    <t>十七层</t>
  </si>
  <si>
    <t>三A层</t>
  </si>
  <si>
    <t>3A02</t>
  </si>
  <si>
    <t>3A03</t>
  </si>
  <si>
    <t>3A04</t>
  </si>
  <si>
    <t>五层</t>
  </si>
  <si>
    <t>十八层</t>
  </si>
  <si>
    <t>六层</t>
  </si>
  <si>
    <t>十九层</t>
  </si>
  <si>
    <t>七层</t>
  </si>
  <si>
    <t>二十层</t>
  </si>
  <si>
    <t>八层</t>
  </si>
  <si>
    <t>二十一层</t>
  </si>
  <si>
    <t>九层</t>
  </si>
  <si>
    <t>二十二层</t>
  </si>
  <si>
    <t>十层</t>
  </si>
  <si>
    <t>二十三层</t>
  </si>
  <si>
    <t>十一层</t>
  </si>
  <si>
    <t>二十三A层</t>
  </si>
  <si>
    <t>23A01</t>
  </si>
  <si>
    <t>十二层</t>
  </si>
  <si>
    <t>23A02</t>
  </si>
  <si>
    <t>23A03</t>
  </si>
  <si>
    <t>23A04</t>
  </si>
  <si>
    <t>二十五层</t>
  </si>
  <si>
    <t>十三层</t>
  </si>
  <si>
    <t xml:space="preserve">       赣州市发改委监制               价格举报电话：12315</t>
  </si>
  <si>
    <t>赣州经济技术开发区嘉福发展置业有限公司</t>
  </si>
  <si>
    <t>嘉福万达广场</t>
  </si>
  <si>
    <t>西城区K-09-04地块（赣州经开区金岭东大道北侧、东江源大道西侧）</t>
  </si>
  <si>
    <t>零售商业用地、公园与绿地、城镇住宅用地、商务金融用地</t>
  </si>
  <si>
    <t>商业
2020年6月5日-2060年6月4日
住宅
2020年6月5日-2090年6月4日</t>
  </si>
  <si>
    <t>2.85</t>
  </si>
  <si>
    <t>绿地率</t>
  </si>
  <si>
    <t>20%</t>
  </si>
  <si>
    <t>1.2</t>
  </si>
  <si>
    <t>5</t>
  </si>
  <si>
    <t>住宅354套</t>
  </si>
  <si>
    <t>水、电、燃气、通讯安装到户</t>
  </si>
  <si>
    <t>360元</t>
  </si>
  <si>
    <t>赣市价费（2012)11号</t>
  </si>
  <si>
    <t>自愿</t>
  </si>
  <si>
    <t>住宅</t>
  </si>
  <si>
    <r>
      <t>2.5元/</t>
    </r>
    <r>
      <rPr>
        <sz val="9"/>
        <rFont val="SimSun"/>
        <family val="0"/>
      </rPr>
      <t>㎡</t>
    </r>
    <r>
      <rPr>
        <sz val="9"/>
        <rFont val="宋体"/>
        <family val="0"/>
      </rPr>
      <t>/月（不含电梯运行费：运行电费、年检费、限速器检测费）</t>
    </r>
  </si>
  <si>
    <t>商业（住宅底商不含其它商业）</t>
  </si>
  <si>
    <r>
      <t>4.5元/</t>
    </r>
    <r>
      <rPr>
        <sz val="9"/>
        <rFont val="SimSun"/>
        <family val="0"/>
      </rPr>
      <t>㎡</t>
    </r>
    <r>
      <rPr>
        <sz val="9"/>
        <rFont val="宋体"/>
        <family val="0"/>
      </rPr>
      <t>/月</t>
    </r>
  </si>
  <si>
    <t>车位管理费</t>
  </si>
  <si>
    <t>普通车位80元/个/月、子母车位120元/个/月</t>
  </si>
  <si>
    <t>按揭99折，一次性98折，最低折扣9折。</t>
  </si>
  <si>
    <t>赣州市发改委监制                             价格举报电话：12315</t>
  </si>
  <si>
    <t>批次价格汇总</t>
  </si>
  <si>
    <t>楼栋</t>
  </si>
  <si>
    <t>面积</t>
  </si>
  <si>
    <t>均价</t>
  </si>
  <si>
    <t>总价</t>
  </si>
  <si>
    <t>25栋底商</t>
  </si>
  <si>
    <t>合计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</si>
  <si>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</si>
  <si>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</si>
  <si>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</si>
  <si>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</si>
  <si>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</si>
  <si>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</si>
  <si>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物  业  管 理 收 费</t>
  </si>
  <si>
    <t>物业管理和车辆停放收费标准、  文号</t>
  </si>
  <si>
    <t>赣州市发改委监制                          价格举报电话：12358</t>
  </si>
  <si>
    <t>套数</t>
  </si>
  <si>
    <t>套内面积</t>
  </si>
  <si>
    <t>单价</t>
  </si>
  <si>
    <t>1#商业</t>
  </si>
  <si>
    <t>2#商业</t>
  </si>
  <si>
    <t>1#住宅</t>
  </si>
  <si>
    <t>2#住宅</t>
  </si>
  <si>
    <t>3#住宅</t>
  </si>
  <si>
    <t>5#住宅</t>
  </si>
  <si>
    <t>6#住宅</t>
  </si>
  <si>
    <t>7#住宅</t>
  </si>
  <si>
    <t>8#住宅</t>
  </si>
  <si>
    <t>9#住宅</t>
  </si>
  <si>
    <t>10#住宅</t>
  </si>
  <si>
    <t>11#住宅</t>
  </si>
  <si>
    <t>有线电视安装费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</si>
</sst>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0.00_ "/>
    <numFmt numFmtId="180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name val="楷体_GB2312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name val="楷体_GB2312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5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4">
      <selection activeCell="Q9" sqref="Q9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7.75390625" style="0" customWidth="1"/>
    <col min="4" max="4" width="11.125" style="0" customWidth="1"/>
    <col min="5" max="5" width="13.625" style="0" customWidth="1"/>
    <col min="6" max="6" width="8.625" style="0" customWidth="1"/>
    <col min="7" max="7" width="13.625" style="0" customWidth="1"/>
  </cols>
  <sheetData>
    <row r="1" spans="1:7" ht="15">
      <c r="A1" s="40" t="s">
        <v>0</v>
      </c>
      <c r="B1" s="40"/>
      <c r="C1" s="40"/>
      <c r="D1" s="40"/>
      <c r="E1" s="40"/>
      <c r="F1" s="40"/>
      <c r="G1" s="40"/>
    </row>
    <row r="2" spans="1:7" ht="33.75" customHeight="1">
      <c r="A2" s="41" t="s">
        <v>1</v>
      </c>
      <c r="B2" s="41"/>
      <c r="C2" s="41"/>
      <c r="D2" s="41"/>
      <c r="E2" s="41"/>
      <c r="F2" s="41"/>
      <c r="G2" s="41"/>
    </row>
    <row r="3" spans="1:7" ht="33" customHeight="1">
      <c r="A3" s="49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/>
    </row>
    <row r="4" spans="1:7" ht="54.75" customHeight="1">
      <c r="A4" s="50"/>
      <c r="B4" s="38" t="s">
        <v>8</v>
      </c>
      <c r="C4" s="38" t="s">
        <v>9</v>
      </c>
      <c r="D4" s="38" t="s">
        <v>10</v>
      </c>
      <c r="E4" s="38" t="s">
        <v>11</v>
      </c>
      <c r="F4" s="38" t="s">
        <v>12</v>
      </c>
      <c r="G4" s="38" t="s">
        <v>13</v>
      </c>
    </row>
    <row r="5" spans="1:7" ht="33" customHeight="1">
      <c r="A5" s="50"/>
      <c r="B5" s="38" t="s">
        <v>14</v>
      </c>
      <c r="C5" s="38" t="s">
        <v>15</v>
      </c>
      <c r="D5" s="38" t="s">
        <v>16</v>
      </c>
      <c r="E5" s="38" t="s">
        <v>17</v>
      </c>
      <c r="F5" s="38" t="s">
        <v>18</v>
      </c>
      <c r="G5" s="38" t="s">
        <v>19</v>
      </c>
    </row>
    <row r="6" spans="1:7" ht="33" customHeight="1">
      <c r="A6" s="50"/>
      <c r="B6" s="38" t="s">
        <v>20</v>
      </c>
      <c r="C6" s="42" t="s">
        <v>21</v>
      </c>
      <c r="D6" s="43"/>
      <c r="E6" s="38" t="s">
        <v>22</v>
      </c>
      <c r="F6" s="42" t="s">
        <v>23</v>
      </c>
      <c r="G6" s="43"/>
    </row>
    <row r="7" spans="1:7" ht="66" customHeight="1">
      <c r="A7" s="51"/>
      <c r="B7" s="38" t="s">
        <v>24</v>
      </c>
      <c r="C7" s="44"/>
      <c r="D7" s="45"/>
      <c r="E7" s="45"/>
      <c r="F7" s="45"/>
      <c r="G7" s="46"/>
    </row>
    <row r="8" spans="1:7" ht="33" customHeight="1">
      <c r="A8" s="49" t="s">
        <v>25</v>
      </c>
      <c r="B8" s="38" t="s">
        <v>26</v>
      </c>
      <c r="C8" s="42" t="s">
        <v>27</v>
      </c>
      <c r="D8" s="43"/>
      <c r="E8" s="42" t="s">
        <v>28</v>
      </c>
      <c r="F8" s="43"/>
      <c r="G8" s="38" t="s">
        <v>29</v>
      </c>
    </row>
    <row r="9" spans="1:7" ht="26.25" customHeight="1">
      <c r="A9" s="50"/>
      <c r="B9" s="38"/>
      <c r="C9" s="42"/>
      <c r="D9" s="43"/>
      <c r="E9" s="42"/>
      <c r="F9" s="43"/>
      <c r="G9" s="38"/>
    </row>
    <row r="10" spans="1:7" ht="26.25" customHeight="1">
      <c r="A10" s="50"/>
      <c r="B10" s="39"/>
      <c r="C10" s="42"/>
      <c r="D10" s="43"/>
      <c r="E10" s="42"/>
      <c r="F10" s="43"/>
      <c r="G10" s="38"/>
    </row>
    <row r="11" spans="1:7" ht="26.25" customHeight="1">
      <c r="A11" s="50"/>
      <c r="B11" s="39"/>
      <c r="C11" s="42"/>
      <c r="D11" s="43"/>
      <c r="E11" s="42"/>
      <c r="F11" s="43"/>
      <c r="G11" s="38"/>
    </row>
    <row r="12" spans="1:7" ht="33" customHeight="1">
      <c r="A12" s="49" t="s">
        <v>30</v>
      </c>
      <c r="B12" s="52"/>
      <c r="C12" s="52"/>
      <c r="D12" s="52"/>
      <c r="E12" s="52"/>
      <c r="F12" s="52"/>
      <c r="G12" s="52"/>
    </row>
    <row r="13" spans="1:7" ht="33" customHeight="1">
      <c r="A13" s="50"/>
      <c r="B13" s="52"/>
      <c r="C13" s="52"/>
      <c r="D13" s="52"/>
      <c r="E13" s="52"/>
      <c r="F13" s="52"/>
      <c r="G13" s="52"/>
    </row>
    <row r="14" spans="1:7" ht="33" customHeight="1">
      <c r="A14" s="50"/>
      <c r="B14" s="52"/>
      <c r="C14" s="52"/>
      <c r="D14" s="52"/>
      <c r="E14" s="52"/>
      <c r="F14" s="52"/>
      <c r="G14" s="52"/>
    </row>
    <row r="15" spans="1:7" ht="33" customHeight="1">
      <c r="A15" s="50"/>
      <c r="B15" s="52"/>
      <c r="C15" s="52"/>
      <c r="D15" s="52"/>
      <c r="E15" s="52"/>
      <c r="F15" s="52"/>
      <c r="G15" s="52"/>
    </row>
    <row r="16" spans="1:7" ht="33" customHeight="1">
      <c r="A16" s="53" t="s">
        <v>31</v>
      </c>
      <c r="B16" s="54"/>
      <c r="C16" s="57"/>
      <c r="D16" s="58"/>
      <c r="E16" s="58"/>
      <c r="F16" s="58"/>
      <c r="G16" s="59"/>
    </row>
    <row r="17" spans="1:7" ht="33" customHeight="1">
      <c r="A17" s="55"/>
      <c r="B17" s="56"/>
      <c r="C17" s="60"/>
      <c r="D17" s="61"/>
      <c r="E17" s="61"/>
      <c r="F17" s="61"/>
      <c r="G17" s="62"/>
    </row>
    <row r="18" spans="1:7" ht="29.25" customHeight="1">
      <c r="A18" s="47" t="s">
        <v>32</v>
      </c>
      <c r="B18" s="47"/>
      <c r="C18" s="48"/>
      <c r="D18" s="48"/>
      <c r="E18" s="48"/>
      <c r="F18" s="48"/>
      <c r="G18" s="48"/>
    </row>
  </sheetData>
  <sheetProtection/>
  <mergeCells count="20">
    <mergeCell ref="A18:G18"/>
    <mergeCell ref="A3:A7"/>
    <mergeCell ref="A8:A11"/>
    <mergeCell ref="A12:A15"/>
    <mergeCell ref="B12:G15"/>
    <mergeCell ref="A16:B17"/>
    <mergeCell ref="C16:G17"/>
    <mergeCell ref="C9:D9"/>
    <mergeCell ref="E9:F9"/>
    <mergeCell ref="C10:D10"/>
    <mergeCell ref="E10:F10"/>
    <mergeCell ref="C11:D11"/>
    <mergeCell ref="E11:F11"/>
    <mergeCell ref="A1:G1"/>
    <mergeCell ref="A2:G2"/>
    <mergeCell ref="C6:D6"/>
    <mergeCell ref="F6:G6"/>
    <mergeCell ref="C7:G7"/>
    <mergeCell ref="C8:D8"/>
    <mergeCell ref="E8:F8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3" sqref="C3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6.625" style="0" customWidth="1"/>
    <col min="4" max="4" width="11.125" style="0" customWidth="1"/>
    <col min="5" max="5" width="13.625" style="0" customWidth="1"/>
    <col min="6" max="6" width="8.625" style="0" customWidth="1"/>
    <col min="7" max="7" width="13.625" style="0" customWidth="1"/>
  </cols>
  <sheetData>
    <row r="1" spans="1:7" ht="15">
      <c r="A1" s="40" t="s">
        <v>0</v>
      </c>
      <c r="B1" s="40"/>
      <c r="C1" s="40"/>
      <c r="D1" s="40"/>
      <c r="E1" s="40"/>
      <c r="F1" s="40"/>
      <c r="G1" s="40"/>
    </row>
    <row r="2" spans="1:7" ht="33.75" customHeight="1">
      <c r="A2" s="41" t="s">
        <v>1</v>
      </c>
      <c r="B2" s="41"/>
      <c r="C2" s="41"/>
      <c r="D2" s="41"/>
      <c r="E2" s="41"/>
      <c r="F2" s="41"/>
      <c r="G2" s="41"/>
    </row>
    <row r="3" spans="1:7" ht="33" customHeight="1">
      <c r="A3" s="49" t="s">
        <v>2</v>
      </c>
      <c r="B3" s="38" t="s">
        <v>3</v>
      </c>
      <c r="C3" s="38"/>
      <c r="D3" s="38" t="s">
        <v>5</v>
      </c>
      <c r="E3" s="38"/>
      <c r="F3" s="38" t="s">
        <v>7</v>
      </c>
      <c r="G3" s="38"/>
    </row>
    <row r="4" spans="1:7" ht="33" customHeight="1">
      <c r="A4" s="50"/>
      <c r="B4" s="38" t="s">
        <v>8</v>
      </c>
      <c r="C4" s="38"/>
      <c r="D4" s="38" t="s">
        <v>10</v>
      </c>
      <c r="E4" s="38"/>
      <c r="F4" s="38" t="s">
        <v>12</v>
      </c>
      <c r="G4" s="38"/>
    </row>
    <row r="5" spans="1:7" ht="33" customHeight="1">
      <c r="A5" s="50"/>
      <c r="B5" s="38" t="s">
        <v>14</v>
      </c>
      <c r="C5" s="38"/>
      <c r="D5" s="38" t="s">
        <v>16</v>
      </c>
      <c r="E5" s="38"/>
      <c r="F5" s="38" t="s">
        <v>18</v>
      </c>
      <c r="G5" s="38"/>
    </row>
    <row r="6" spans="1:7" ht="33" customHeight="1">
      <c r="A6" s="50"/>
      <c r="B6" s="38" t="s">
        <v>20</v>
      </c>
      <c r="C6" s="42"/>
      <c r="D6" s="43"/>
      <c r="E6" s="38" t="s">
        <v>22</v>
      </c>
      <c r="F6" s="42"/>
      <c r="G6" s="43"/>
    </row>
    <row r="7" spans="1:7" ht="66" customHeight="1">
      <c r="A7" s="51"/>
      <c r="B7" s="38" t="s">
        <v>24</v>
      </c>
      <c r="C7" s="44"/>
      <c r="D7" s="45"/>
      <c r="E7" s="45"/>
      <c r="F7" s="45"/>
      <c r="G7" s="46"/>
    </row>
    <row r="8" spans="1:7" ht="33" customHeight="1">
      <c r="A8" s="49" t="s">
        <v>25</v>
      </c>
      <c r="B8" s="38" t="s">
        <v>26</v>
      </c>
      <c r="C8" s="42" t="s">
        <v>27</v>
      </c>
      <c r="D8" s="43"/>
      <c r="E8" s="42" t="s">
        <v>28</v>
      </c>
      <c r="F8" s="43"/>
      <c r="G8" s="38" t="s">
        <v>29</v>
      </c>
    </row>
    <row r="9" spans="1:7" ht="26.25" customHeight="1">
      <c r="A9" s="50"/>
      <c r="B9" s="38"/>
      <c r="C9" s="42"/>
      <c r="D9" s="43"/>
      <c r="E9" s="42"/>
      <c r="F9" s="43"/>
      <c r="G9" s="38"/>
    </row>
    <row r="10" spans="1:7" ht="26.25" customHeight="1">
      <c r="A10" s="50"/>
      <c r="B10" s="39"/>
      <c r="C10" s="42"/>
      <c r="D10" s="43"/>
      <c r="E10" s="42"/>
      <c r="F10" s="43"/>
      <c r="G10" s="38"/>
    </row>
    <row r="11" spans="1:7" ht="26.25" customHeight="1">
      <c r="A11" s="50"/>
      <c r="B11" s="39"/>
      <c r="C11" s="42"/>
      <c r="D11" s="43"/>
      <c r="E11" s="42"/>
      <c r="F11" s="43"/>
      <c r="G11" s="38"/>
    </row>
    <row r="12" spans="1:7" ht="33" customHeight="1">
      <c r="A12" s="49" t="s">
        <v>30</v>
      </c>
      <c r="B12" s="52"/>
      <c r="C12" s="52"/>
      <c r="D12" s="52"/>
      <c r="E12" s="52"/>
      <c r="F12" s="52"/>
      <c r="G12" s="52"/>
    </row>
    <row r="13" spans="1:7" ht="33" customHeight="1">
      <c r="A13" s="50"/>
      <c r="B13" s="52"/>
      <c r="C13" s="52"/>
      <c r="D13" s="52"/>
      <c r="E13" s="52"/>
      <c r="F13" s="52"/>
      <c r="G13" s="52"/>
    </row>
    <row r="14" spans="1:7" ht="33" customHeight="1">
      <c r="A14" s="50"/>
      <c r="B14" s="52"/>
      <c r="C14" s="52"/>
      <c r="D14" s="52"/>
      <c r="E14" s="52"/>
      <c r="F14" s="52"/>
      <c r="G14" s="52"/>
    </row>
    <row r="15" spans="1:7" ht="33" customHeight="1">
      <c r="A15" s="50"/>
      <c r="B15" s="52"/>
      <c r="C15" s="52"/>
      <c r="D15" s="52"/>
      <c r="E15" s="52"/>
      <c r="F15" s="52"/>
      <c r="G15" s="52"/>
    </row>
    <row r="16" spans="1:7" ht="33" customHeight="1">
      <c r="A16" s="53" t="s">
        <v>31</v>
      </c>
      <c r="B16" s="54"/>
      <c r="C16" s="57"/>
      <c r="D16" s="58"/>
      <c r="E16" s="58"/>
      <c r="F16" s="58"/>
      <c r="G16" s="59"/>
    </row>
    <row r="17" spans="1:7" ht="33" customHeight="1">
      <c r="A17" s="55"/>
      <c r="B17" s="56"/>
      <c r="C17" s="60"/>
      <c r="D17" s="61"/>
      <c r="E17" s="61"/>
      <c r="F17" s="61"/>
      <c r="G17" s="62"/>
    </row>
    <row r="18" spans="1:7" ht="29.25" customHeight="1">
      <c r="A18" s="47" t="s">
        <v>32</v>
      </c>
      <c r="B18" s="47"/>
      <c r="C18" s="48"/>
      <c r="D18" s="48"/>
      <c r="E18" s="48"/>
      <c r="F18" s="48"/>
      <c r="G18" s="48"/>
    </row>
  </sheetData>
  <sheetProtection/>
  <mergeCells count="20">
    <mergeCell ref="A18:G18"/>
    <mergeCell ref="A3:A7"/>
    <mergeCell ref="A8:A11"/>
    <mergeCell ref="A12:A15"/>
    <mergeCell ref="A16:B17"/>
    <mergeCell ref="B12:G15"/>
    <mergeCell ref="C16:G17"/>
    <mergeCell ref="C9:D9"/>
    <mergeCell ref="E9:F9"/>
    <mergeCell ref="C10:D10"/>
    <mergeCell ref="E10:F10"/>
    <mergeCell ref="C11:D11"/>
    <mergeCell ref="E11:F11"/>
    <mergeCell ref="A1:G1"/>
    <mergeCell ref="A2:G2"/>
    <mergeCell ref="C6:D6"/>
    <mergeCell ref="F6:G6"/>
    <mergeCell ref="C7:G7"/>
    <mergeCell ref="C8:D8"/>
    <mergeCell ref="E8:F8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90" zoomScaleSheetLayoutView="90" workbookViewId="0" topLeftCell="A44">
      <selection activeCell="T9" sqref="T9"/>
    </sheetView>
  </sheetViews>
  <sheetFormatPr defaultColWidth="9.00390625" defaultRowHeight="14.25"/>
  <cols>
    <col min="1" max="1" width="5.75390625" style="13" customWidth="1"/>
    <col min="2" max="2" width="10.50390625" style="13" customWidth="1"/>
    <col min="3" max="3" width="6.875" style="13" customWidth="1"/>
    <col min="4" max="4" width="7.25390625" style="13" customWidth="1"/>
    <col min="5" max="5" width="8.875" style="13" customWidth="1"/>
    <col min="6" max="6" width="8.125" style="13" customWidth="1"/>
    <col min="7" max="7" width="8.875" style="13" customWidth="1"/>
    <col min="8" max="8" width="7.50390625" style="14" customWidth="1"/>
    <col min="9" max="9" width="9.375" style="13" customWidth="1"/>
    <col min="10" max="10" width="6.25390625" style="13" customWidth="1"/>
    <col min="11" max="11" width="8.375" style="13" customWidth="1"/>
    <col min="12" max="12" width="5.625" style="13" customWidth="1"/>
    <col min="13" max="15" width="8.75390625" style="13" customWidth="1"/>
    <col min="16" max="16" width="9.625" style="13" customWidth="1"/>
    <col min="17" max="17" width="8.375" style="13" customWidth="1"/>
    <col min="18" max="18" width="10.875" style="13" customWidth="1"/>
    <col min="19" max="19" width="6.125" style="13" customWidth="1"/>
    <col min="20" max="16384" width="9.00390625" style="13" customWidth="1"/>
  </cols>
  <sheetData>
    <row r="1" spans="1:3" ht="19.5" customHeight="1" hidden="1">
      <c r="A1" s="63" t="s">
        <v>33</v>
      </c>
      <c r="B1" s="63"/>
      <c r="C1" s="63"/>
    </row>
    <row r="2" spans="1:18" ht="52.5" customHeight="1">
      <c r="A2" s="64" t="s">
        <v>34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12" customFormat="1" ht="20.25" customHeight="1">
      <c r="A3" s="66" t="s">
        <v>35</v>
      </c>
      <c r="B3" s="67"/>
      <c r="C3" s="67"/>
      <c r="D3" s="67"/>
      <c r="E3" s="67"/>
      <c r="F3" s="67"/>
      <c r="G3" s="68"/>
      <c r="H3" s="69" t="s">
        <v>36</v>
      </c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18" s="12" customFormat="1" ht="20.25" customHeight="1">
      <c r="A4" s="66" t="s">
        <v>37</v>
      </c>
      <c r="B4" s="67"/>
      <c r="C4" s="67"/>
      <c r="D4" s="67"/>
      <c r="E4" s="67"/>
      <c r="F4" s="67"/>
      <c r="G4" s="68"/>
      <c r="H4" s="70" t="s">
        <v>38</v>
      </c>
      <c r="I4" s="71"/>
      <c r="J4" s="71"/>
      <c r="K4" s="71"/>
      <c r="L4" s="71"/>
      <c r="M4" s="71"/>
      <c r="N4" s="71"/>
      <c r="O4" s="71"/>
      <c r="P4" s="71"/>
      <c r="Q4" s="71"/>
      <c r="R4" s="72"/>
    </row>
    <row r="5" spans="1:18" s="12" customFormat="1" ht="43.5" customHeight="1">
      <c r="A5" s="66" t="s">
        <v>39</v>
      </c>
      <c r="B5" s="67"/>
      <c r="C5" s="68"/>
      <c r="D5" s="73" t="s">
        <v>40</v>
      </c>
      <c r="E5" s="74"/>
      <c r="F5" s="66" t="s">
        <v>41</v>
      </c>
      <c r="G5" s="68"/>
      <c r="H5" s="69" t="s">
        <v>42</v>
      </c>
      <c r="I5" s="68"/>
      <c r="J5" s="66" t="s">
        <v>43</v>
      </c>
      <c r="K5" s="67"/>
      <c r="L5" s="68"/>
      <c r="M5" s="66" t="s">
        <v>44</v>
      </c>
      <c r="N5" s="67"/>
      <c r="O5" s="68"/>
      <c r="P5" s="66" t="s">
        <v>45</v>
      </c>
      <c r="Q5" s="68"/>
      <c r="R5" s="15" t="s">
        <v>46</v>
      </c>
    </row>
    <row r="6" spans="1:18" s="12" customFormat="1" ht="39" customHeight="1">
      <c r="A6" s="15" t="s">
        <v>47</v>
      </c>
      <c r="B6" s="15" t="s">
        <v>48</v>
      </c>
      <c r="C6" s="15" t="s">
        <v>49</v>
      </c>
      <c r="D6" s="16" t="s">
        <v>50</v>
      </c>
      <c r="E6" s="16" t="s">
        <v>51</v>
      </c>
      <c r="F6" s="15" t="s">
        <v>52</v>
      </c>
      <c r="G6" s="15" t="s">
        <v>53</v>
      </c>
      <c r="H6" s="17" t="s">
        <v>54</v>
      </c>
      <c r="I6" s="15" t="s">
        <v>55</v>
      </c>
      <c r="J6" s="15" t="s">
        <v>47</v>
      </c>
      <c r="K6" s="15" t="s">
        <v>48</v>
      </c>
      <c r="L6" s="15" t="s">
        <v>49</v>
      </c>
      <c r="M6" s="16" t="s">
        <v>50</v>
      </c>
      <c r="N6" s="16" t="s">
        <v>51</v>
      </c>
      <c r="O6" s="15" t="s">
        <v>52</v>
      </c>
      <c r="P6" s="15" t="s">
        <v>53</v>
      </c>
      <c r="Q6" s="15" t="s">
        <v>54</v>
      </c>
      <c r="R6" s="15" t="s">
        <v>55</v>
      </c>
    </row>
    <row r="7" spans="1:18" s="12" customFormat="1" ht="18.75" customHeight="1">
      <c r="A7" s="18" t="s">
        <v>56</v>
      </c>
      <c r="B7" s="19" t="s">
        <v>57</v>
      </c>
      <c r="C7" s="20" t="s">
        <v>58</v>
      </c>
      <c r="D7" s="21">
        <v>97.59</v>
      </c>
      <c r="E7" s="22">
        <v>94.891</v>
      </c>
      <c r="F7" s="23">
        <v>50000</v>
      </c>
      <c r="G7" s="24">
        <v>4879500</v>
      </c>
      <c r="H7" s="24"/>
      <c r="I7" s="24"/>
      <c r="J7" s="24" t="s">
        <v>56</v>
      </c>
      <c r="K7" s="24" t="s">
        <v>59</v>
      </c>
      <c r="L7" s="24" t="s">
        <v>60</v>
      </c>
      <c r="M7" s="24">
        <v>192.83</v>
      </c>
      <c r="N7" s="24">
        <v>142.05</v>
      </c>
      <c r="O7" s="24">
        <v>12737</v>
      </c>
      <c r="P7" s="24">
        <v>2456076</v>
      </c>
      <c r="Q7" s="24"/>
      <c r="R7" s="24"/>
    </row>
    <row r="8" spans="1:18" s="12" customFormat="1" ht="18.75" customHeight="1">
      <c r="A8" s="18" t="s">
        <v>56</v>
      </c>
      <c r="B8" s="19" t="s">
        <v>57</v>
      </c>
      <c r="C8" s="20" t="s">
        <v>61</v>
      </c>
      <c r="D8" s="21">
        <v>32.03</v>
      </c>
      <c r="E8" s="22">
        <v>31.141</v>
      </c>
      <c r="F8" s="23">
        <v>50000</v>
      </c>
      <c r="G8" s="24">
        <v>1601500</v>
      </c>
      <c r="H8" s="24"/>
      <c r="I8" s="24"/>
      <c r="J8" s="24" t="s">
        <v>56</v>
      </c>
      <c r="K8" s="24" t="s">
        <v>59</v>
      </c>
      <c r="L8" s="24" t="s">
        <v>62</v>
      </c>
      <c r="M8" s="24">
        <v>179.47</v>
      </c>
      <c r="N8" s="24">
        <v>132.21</v>
      </c>
      <c r="O8" s="24">
        <v>12485</v>
      </c>
      <c r="P8" s="24">
        <v>2240683</v>
      </c>
      <c r="Q8" s="24"/>
      <c r="R8" s="24"/>
    </row>
    <row r="9" spans="1:18" s="12" customFormat="1" ht="18.75" customHeight="1">
      <c r="A9" s="18" t="s">
        <v>56</v>
      </c>
      <c r="B9" s="19" t="s">
        <v>57</v>
      </c>
      <c r="C9" s="20" t="s">
        <v>63</v>
      </c>
      <c r="D9" s="21">
        <v>42.42</v>
      </c>
      <c r="E9" s="22">
        <v>41.249</v>
      </c>
      <c r="F9" s="23">
        <v>50000</v>
      </c>
      <c r="G9" s="24">
        <v>2121000</v>
      </c>
      <c r="H9" s="24"/>
      <c r="I9" s="24"/>
      <c r="J9" s="24" t="s">
        <v>56</v>
      </c>
      <c r="K9" s="24" t="s">
        <v>59</v>
      </c>
      <c r="L9" s="24" t="s">
        <v>64</v>
      </c>
      <c r="M9" s="24">
        <v>173.71</v>
      </c>
      <c r="N9" s="24">
        <v>132.21</v>
      </c>
      <c r="O9" s="24">
        <v>12485</v>
      </c>
      <c r="P9" s="24">
        <v>2168769</v>
      </c>
      <c r="Q9" s="24"/>
      <c r="R9" s="24"/>
    </row>
    <row r="10" spans="1:18" s="12" customFormat="1" ht="18.75" customHeight="1">
      <c r="A10" s="18" t="s">
        <v>56</v>
      </c>
      <c r="B10" s="19" t="s">
        <v>57</v>
      </c>
      <c r="C10" s="20" t="s">
        <v>65</v>
      </c>
      <c r="D10" s="21">
        <v>22.07</v>
      </c>
      <c r="E10" s="22">
        <v>21.46</v>
      </c>
      <c r="F10" s="23">
        <v>50000</v>
      </c>
      <c r="G10" s="24">
        <v>1103500</v>
      </c>
      <c r="H10" s="24"/>
      <c r="I10" s="24"/>
      <c r="J10" s="24" t="s">
        <v>56</v>
      </c>
      <c r="K10" s="24" t="s">
        <v>59</v>
      </c>
      <c r="L10" s="24" t="s">
        <v>66</v>
      </c>
      <c r="M10" s="24">
        <v>186.64</v>
      </c>
      <c r="N10" s="24">
        <v>142.05</v>
      </c>
      <c r="O10" s="24">
        <v>12585</v>
      </c>
      <c r="P10" s="24">
        <v>2348864</v>
      </c>
      <c r="Q10" s="24"/>
      <c r="R10" s="24"/>
    </row>
    <row r="11" spans="1:18" s="12" customFormat="1" ht="18.75" customHeight="1">
      <c r="A11" s="18" t="s">
        <v>56</v>
      </c>
      <c r="B11" s="19" t="s">
        <v>57</v>
      </c>
      <c r="C11" s="20" t="s">
        <v>67</v>
      </c>
      <c r="D11" s="21">
        <v>32.7</v>
      </c>
      <c r="E11" s="22">
        <v>31.8</v>
      </c>
      <c r="F11" s="23">
        <v>50000</v>
      </c>
      <c r="G11" s="24">
        <v>1635000.0000000002</v>
      </c>
      <c r="H11" s="24"/>
      <c r="I11" s="24"/>
      <c r="J11" s="24" t="s">
        <v>56</v>
      </c>
      <c r="K11" s="24" t="s">
        <v>68</v>
      </c>
      <c r="L11" s="24">
        <v>1501</v>
      </c>
      <c r="M11" s="24">
        <v>192.83</v>
      </c>
      <c r="N11" s="24">
        <v>142.05</v>
      </c>
      <c r="O11" s="24">
        <v>12817</v>
      </c>
      <c r="P11" s="24">
        <v>2471502</v>
      </c>
      <c r="Q11" s="24"/>
      <c r="R11" s="24"/>
    </row>
    <row r="12" spans="1:18" s="12" customFormat="1" ht="18.75" customHeight="1">
      <c r="A12" s="18" t="s">
        <v>56</v>
      </c>
      <c r="B12" s="19" t="s">
        <v>57</v>
      </c>
      <c r="C12" s="20" t="s">
        <v>69</v>
      </c>
      <c r="D12" s="21">
        <v>36.16</v>
      </c>
      <c r="E12" s="22">
        <v>35.162</v>
      </c>
      <c r="F12" s="23">
        <v>50000</v>
      </c>
      <c r="G12" s="24">
        <v>1807999.9999999998</v>
      </c>
      <c r="H12" s="24"/>
      <c r="I12" s="24"/>
      <c r="J12" s="24" t="s">
        <v>56</v>
      </c>
      <c r="K12" s="24" t="s">
        <v>68</v>
      </c>
      <c r="L12" s="24">
        <v>1502</v>
      </c>
      <c r="M12" s="24">
        <v>179.47</v>
      </c>
      <c r="N12" s="24">
        <v>132.21</v>
      </c>
      <c r="O12" s="24">
        <v>12565</v>
      </c>
      <c r="P12" s="24">
        <v>2255041</v>
      </c>
      <c r="Q12" s="24"/>
      <c r="R12" s="24"/>
    </row>
    <row r="13" spans="1:18" s="12" customFormat="1" ht="18.75" customHeight="1">
      <c r="A13" s="18" t="s">
        <v>56</v>
      </c>
      <c r="B13" s="19" t="s">
        <v>57</v>
      </c>
      <c r="C13" s="20" t="s">
        <v>70</v>
      </c>
      <c r="D13" s="21">
        <v>69.77</v>
      </c>
      <c r="E13" s="22">
        <v>67.84</v>
      </c>
      <c r="F13" s="23">
        <v>50000</v>
      </c>
      <c r="G13" s="24">
        <v>3488500</v>
      </c>
      <c r="H13" s="24"/>
      <c r="I13" s="24"/>
      <c r="J13" s="24" t="s">
        <v>56</v>
      </c>
      <c r="K13" s="24" t="s">
        <v>68</v>
      </c>
      <c r="L13" s="24">
        <v>1503</v>
      </c>
      <c r="M13" s="24">
        <v>173.71</v>
      </c>
      <c r="N13" s="24">
        <v>132.21</v>
      </c>
      <c r="O13" s="24">
        <v>12565</v>
      </c>
      <c r="P13" s="24">
        <v>2182666</v>
      </c>
      <c r="Q13" s="24"/>
      <c r="R13" s="24"/>
    </row>
    <row r="14" spans="1:18" s="12" customFormat="1" ht="18.75" customHeight="1">
      <c r="A14" s="18" t="s">
        <v>56</v>
      </c>
      <c r="B14" s="19" t="s">
        <v>71</v>
      </c>
      <c r="C14" s="20">
        <v>202</v>
      </c>
      <c r="D14" s="21">
        <v>179.47</v>
      </c>
      <c r="E14" s="22">
        <v>132.21</v>
      </c>
      <c r="F14" s="23">
        <v>11145</v>
      </c>
      <c r="G14" s="24">
        <v>2000193</v>
      </c>
      <c r="H14" s="24"/>
      <c r="I14" s="24"/>
      <c r="J14" s="24" t="s">
        <v>56</v>
      </c>
      <c r="K14" s="24" t="s">
        <v>68</v>
      </c>
      <c r="L14" s="24">
        <v>1504</v>
      </c>
      <c r="M14" s="24">
        <v>186.64</v>
      </c>
      <c r="N14" s="24">
        <v>142.05</v>
      </c>
      <c r="O14" s="24">
        <v>12665</v>
      </c>
      <c r="P14" s="24">
        <v>2363796</v>
      </c>
      <c r="Q14" s="24"/>
      <c r="R14" s="24"/>
    </row>
    <row r="15" spans="1:18" s="12" customFormat="1" ht="18.75" customHeight="1">
      <c r="A15" s="18" t="s">
        <v>56</v>
      </c>
      <c r="B15" s="19" t="s">
        <v>71</v>
      </c>
      <c r="C15" s="20">
        <v>203</v>
      </c>
      <c r="D15" s="21">
        <v>173.71</v>
      </c>
      <c r="E15" s="22">
        <v>132.21</v>
      </c>
      <c r="F15" s="23">
        <v>11145</v>
      </c>
      <c r="G15" s="24">
        <v>1935998</v>
      </c>
      <c r="H15" s="24"/>
      <c r="I15" s="24"/>
      <c r="J15" s="24" t="s">
        <v>56</v>
      </c>
      <c r="K15" s="24" t="s">
        <v>72</v>
      </c>
      <c r="L15" s="24">
        <v>1601</v>
      </c>
      <c r="M15" s="24">
        <v>192.83</v>
      </c>
      <c r="N15" s="24">
        <v>142.05</v>
      </c>
      <c r="O15" s="24">
        <v>12817</v>
      </c>
      <c r="P15" s="24">
        <v>2471502</v>
      </c>
      <c r="Q15" s="24"/>
      <c r="R15" s="24"/>
    </row>
    <row r="16" spans="1:18" s="12" customFormat="1" ht="18.75" customHeight="1">
      <c r="A16" s="18" t="s">
        <v>56</v>
      </c>
      <c r="B16" s="19" t="s">
        <v>71</v>
      </c>
      <c r="C16" s="20">
        <v>204</v>
      </c>
      <c r="D16" s="21">
        <v>186.64</v>
      </c>
      <c r="E16" s="22">
        <v>142.05</v>
      </c>
      <c r="F16" s="23">
        <v>11145</v>
      </c>
      <c r="G16" s="24">
        <v>2080103</v>
      </c>
      <c r="H16" s="24"/>
      <c r="I16" s="24"/>
      <c r="J16" s="24" t="s">
        <v>56</v>
      </c>
      <c r="K16" s="24" t="s">
        <v>72</v>
      </c>
      <c r="L16" s="24">
        <v>1602</v>
      </c>
      <c r="M16" s="24">
        <v>179.47</v>
      </c>
      <c r="N16" s="24">
        <v>132.21</v>
      </c>
      <c r="O16" s="24">
        <v>12565</v>
      </c>
      <c r="P16" s="24">
        <v>2255041</v>
      </c>
      <c r="Q16" s="24"/>
      <c r="R16" s="24"/>
    </row>
    <row r="17" spans="1:18" s="12" customFormat="1" ht="18.75" customHeight="1">
      <c r="A17" s="18" t="s">
        <v>56</v>
      </c>
      <c r="B17" s="19" t="s">
        <v>73</v>
      </c>
      <c r="C17" s="20">
        <v>302</v>
      </c>
      <c r="D17" s="21">
        <v>179.47</v>
      </c>
      <c r="E17" s="22">
        <v>132.21</v>
      </c>
      <c r="F17" s="23">
        <v>11145</v>
      </c>
      <c r="G17" s="24">
        <v>2000193</v>
      </c>
      <c r="H17" s="24"/>
      <c r="I17" s="24"/>
      <c r="J17" s="24" t="s">
        <v>56</v>
      </c>
      <c r="K17" s="24" t="s">
        <v>72</v>
      </c>
      <c r="L17" s="24">
        <v>1603</v>
      </c>
      <c r="M17" s="24">
        <v>173.71</v>
      </c>
      <c r="N17" s="24">
        <v>132.21</v>
      </c>
      <c r="O17" s="24">
        <v>12565</v>
      </c>
      <c r="P17" s="24">
        <v>2182666</v>
      </c>
      <c r="Q17" s="24"/>
      <c r="R17" s="24"/>
    </row>
    <row r="18" spans="1:18" s="12" customFormat="1" ht="18.75" customHeight="1">
      <c r="A18" s="18" t="s">
        <v>56</v>
      </c>
      <c r="B18" s="19" t="s">
        <v>73</v>
      </c>
      <c r="C18" s="20">
        <v>303</v>
      </c>
      <c r="D18" s="21">
        <v>173.71</v>
      </c>
      <c r="E18" s="22">
        <v>132.21</v>
      </c>
      <c r="F18" s="23">
        <v>11145</v>
      </c>
      <c r="G18" s="24">
        <v>1935998</v>
      </c>
      <c r="H18" s="24"/>
      <c r="I18" s="24"/>
      <c r="J18" s="24" t="s">
        <v>56</v>
      </c>
      <c r="K18" s="24" t="s">
        <v>72</v>
      </c>
      <c r="L18" s="24">
        <v>1604</v>
      </c>
      <c r="M18" s="24">
        <v>186.64</v>
      </c>
      <c r="N18" s="24">
        <v>142.05</v>
      </c>
      <c r="O18" s="24">
        <v>12665</v>
      </c>
      <c r="P18" s="24">
        <v>2363796</v>
      </c>
      <c r="Q18" s="24"/>
      <c r="R18" s="24"/>
    </row>
    <row r="19" spans="1:18" s="12" customFormat="1" ht="18.75" customHeight="1">
      <c r="A19" s="18" t="s">
        <v>56</v>
      </c>
      <c r="B19" s="19" t="s">
        <v>73</v>
      </c>
      <c r="C19" s="20">
        <v>304</v>
      </c>
      <c r="D19" s="21">
        <v>186.64</v>
      </c>
      <c r="E19" s="22">
        <v>142.05</v>
      </c>
      <c r="F19" s="23">
        <v>11145</v>
      </c>
      <c r="G19" s="24">
        <v>2080103</v>
      </c>
      <c r="H19" s="24"/>
      <c r="I19" s="24"/>
      <c r="J19" s="24" t="s">
        <v>56</v>
      </c>
      <c r="K19" s="24" t="s">
        <v>74</v>
      </c>
      <c r="L19" s="24">
        <v>1701</v>
      </c>
      <c r="M19" s="24">
        <v>192.83</v>
      </c>
      <c r="N19" s="24">
        <v>142.05</v>
      </c>
      <c r="O19" s="24">
        <v>12817</v>
      </c>
      <c r="P19" s="24">
        <v>2471502</v>
      </c>
      <c r="Q19" s="24"/>
      <c r="R19" s="24"/>
    </row>
    <row r="20" spans="1:18" s="12" customFormat="1" ht="18.75" customHeight="1">
      <c r="A20" s="18" t="s">
        <v>56</v>
      </c>
      <c r="B20" s="19" t="s">
        <v>75</v>
      </c>
      <c r="C20" s="19" t="s">
        <v>76</v>
      </c>
      <c r="D20" s="21">
        <v>179.47</v>
      </c>
      <c r="E20" s="22">
        <v>132.21</v>
      </c>
      <c r="F20" s="23">
        <v>11145</v>
      </c>
      <c r="G20" s="24">
        <v>2000193</v>
      </c>
      <c r="H20" s="24"/>
      <c r="I20" s="24"/>
      <c r="J20" s="24" t="s">
        <v>56</v>
      </c>
      <c r="K20" s="24" t="s">
        <v>74</v>
      </c>
      <c r="L20" s="24">
        <v>1702</v>
      </c>
      <c r="M20" s="24">
        <v>179.47</v>
      </c>
      <c r="N20" s="24">
        <v>132.21</v>
      </c>
      <c r="O20" s="24">
        <v>12565</v>
      </c>
      <c r="P20" s="24">
        <v>2255041</v>
      </c>
      <c r="Q20" s="24"/>
      <c r="R20" s="24"/>
    </row>
    <row r="21" spans="1:18" s="12" customFormat="1" ht="18.75" customHeight="1">
      <c r="A21" s="18" t="s">
        <v>56</v>
      </c>
      <c r="B21" s="19" t="s">
        <v>75</v>
      </c>
      <c r="C21" s="20" t="s">
        <v>77</v>
      </c>
      <c r="D21" s="21">
        <v>173.71</v>
      </c>
      <c r="E21" s="22">
        <v>132.21</v>
      </c>
      <c r="F21" s="23">
        <v>11145</v>
      </c>
      <c r="G21" s="24">
        <v>1935998</v>
      </c>
      <c r="H21" s="24"/>
      <c r="I21" s="24"/>
      <c r="J21" s="24" t="s">
        <v>56</v>
      </c>
      <c r="K21" s="24" t="s">
        <v>74</v>
      </c>
      <c r="L21" s="24">
        <v>1703</v>
      </c>
      <c r="M21" s="24">
        <v>173.71</v>
      </c>
      <c r="N21" s="24">
        <v>132.21</v>
      </c>
      <c r="O21" s="24">
        <v>12565</v>
      </c>
      <c r="P21" s="24">
        <v>2182666</v>
      </c>
      <c r="Q21" s="24"/>
      <c r="R21" s="24"/>
    </row>
    <row r="22" spans="1:18" s="12" customFormat="1" ht="18.75" customHeight="1">
      <c r="A22" s="18" t="s">
        <v>56</v>
      </c>
      <c r="B22" s="19" t="s">
        <v>75</v>
      </c>
      <c r="C22" s="20" t="s">
        <v>78</v>
      </c>
      <c r="D22" s="21">
        <v>186.64</v>
      </c>
      <c r="E22" s="22">
        <v>142.05</v>
      </c>
      <c r="F22" s="23">
        <v>11145</v>
      </c>
      <c r="G22" s="24">
        <v>2080103</v>
      </c>
      <c r="H22" s="24"/>
      <c r="I22" s="24"/>
      <c r="J22" s="24" t="s">
        <v>56</v>
      </c>
      <c r="K22" s="24" t="s">
        <v>74</v>
      </c>
      <c r="L22" s="24">
        <v>1704</v>
      </c>
      <c r="M22" s="24">
        <v>186.64</v>
      </c>
      <c r="N22" s="24">
        <v>142.05</v>
      </c>
      <c r="O22" s="24">
        <v>12665</v>
      </c>
      <c r="P22" s="24">
        <v>2363796</v>
      </c>
      <c r="Q22" s="24"/>
      <c r="R22" s="24"/>
    </row>
    <row r="23" spans="1:18" s="12" customFormat="1" ht="18.75" customHeight="1">
      <c r="A23" s="18" t="s">
        <v>56</v>
      </c>
      <c r="B23" s="19" t="s">
        <v>79</v>
      </c>
      <c r="C23" s="20">
        <v>502</v>
      </c>
      <c r="D23" s="21">
        <v>179.47</v>
      </c>
      <c r="E23" s="22">
        <v>132.21</v>
      </c>
      <c r="F23" s="23">
        <v>11295</v>
      </c>
      <c r="G23" s="24">
        <v>2027114</v>
      </c>
      <c r="H23" s="24"/>
      <c r="I23" s="24"/>
      <c r="J23" s="24" t="s">
        <v>56</v>
      </c>
      <c r="K23" s="24" t="s">
        <v>80</v>
      </c>
      <c r="L23" s="24">
        <v>1801</v>
      </c>
      <c r="M23" s="24">
        <v>192.83</v>
      </c>
      <c r="N23" s="24">
        <v>142.05</v>
      </c>
      <c r="O23" s="24">
        <v>12737</v>
      </c>
      <c r="P23" s="24">
        <v>2456076</v>
      </c>
      <c r="Q23" s="24"/>
      <c r="R23" s="24"/>
    </row>
    <row r="24" spans="1:18" s="12" customFormat="1" ht="18.75" customHeight="1">
      <c r="A24" s="18" t="s">
        <v>56</v>
      </c>
      <c r="B24" s="19" t="s">
        <v>79</v>
      </c>
      <c r="C24" s="20">
        <v>503</v>
      </c>
      <c r="D24" s="21">
        <v>173.71</v>
      </c>
      <c r="E24" s="22">
        <v>132.21</v>
      </c>
      <c r="F24" s="23">
        <v>11365</v>
      </c>
      <c r="G24" s="24">
        <v>1974214</v>
      </c>
      <c r="H24" s="24"/>
      <c r="I24" s="24"/>
      <c r="J24" s="24" t="s">
        <v>56</v>
      </c>
      <c r="K24" s="24" t="s">
        <v>80</v>
      </c>
      <c r="L24" s="24">
        <v>1802</v>
      </c>
      <c r="M24" s="24">
        <v>179.47</v>
      </c>
      <c r="N24" s="24">
        <v>132.21</v>
      </c>
      <c r="O24" s="24">
        <v>12485</v>
      </c>
      <c r="P24" s="24">
        <v>2240683</v>
      </c>
      <c r="Q24" s="24"/>
      <c r="R24" s="24"/>
    </row>
    <row r="25" spans="1:18" s="12" customFormat="1" ht="18.75" customHeight="1">
      <c r="A25" s="18" t="s">
        <v>56</v>
      </c>
      <c r="B25" s="19" t="s">
        <v>79</v>
      </c>
      <c r="C25" s="20">
        <v>504</v>
      </c>
      <c r="D25" s="21">
        <v>186.64</v>
      </c>
      <c r="E25" s="22">
        <v>142.05</v>
      </c>
      <c r="F25" s="23">
        <v>11465</v>
      </c>
      <c r="G25" s="24">
        <v>2139828</v>
      </c>
      <c r="H25" s="24"/>
      <c r="I25" s="24"/>
      <c r="J25" s="24" t="s">
        <v>56</v>
      </c>
      <c r="K25" s="24" t="s">
        <v>80</v>
      </c>
      <c r="L25" s="24">
        <v>1803</v>
      </c>
      <c r="M25" s="24">
        <v>173.71</v>
      </c>
      <c r="N25" s="24">
        <v>132.21</v>
      </c>
      <c r="O25" s="24">
        <v>12485</v>
      </c>
      <c r="P25" s="24">
        <v>2168769</v>
      </c>
      <c r="Q25" s="24"/>
      <c r="R25" s="24"/>
    </row>
    <row r="26" spans="1:18" s="12" customFormat="1" ht="18.75" customHeight="1">
      <c r="A26" s="18" t="s">
        <v>56</v>
      </c>
      <c r="B26" s="19" t="s">
        <v>81</v>
      </c>
      <c r="C26" s="20">
        <v>602</v>
      </c>
      <c r="D26" s="21">
        <v>179.47</v>
      </c>
      <c r="E26" s="22">
        <v>132.21</v>
      </c>
      <c r="F26" s="23">
        <v>11295</v>
      </c>
      <c r="G26" s="24">
        <v>2027114</v>
      </c>
      <c r="H26" s="24"/>
      <c r="I26" s="24"/>
      <c r="J26" s="24" t="s">
        <v>56</v>
      </c>
      <c r="K26" s="24" t="s">
        <v>80</v>
      </c>
      <c r="L26" s="24">
        <v>1804</v>
      </c>
      <c r="M26" s="24">
        <v>186.64</v>
      </c>
      <c r="N26" s="24">
        <v>142.05</v>
      </c>
      <c r="O26" s="24">
        <v>12585</v>
      </c>
      <c r="P26" s="24">
        <v>2348864</v>
      </c>
      <c r="Q26" s="24"/>
      <c r="R26" s="24"/>
    </row>
    <row r="27" spans="1:18" s="12" customFormat="1" ht="18.75" customHeight="1">
      <c r="A27" s="18" t="s">
        <v>56</v>
      </c>
      <c r="B27" s="19" t="s">
        <v>81</v>
      </c>
      <c r="C27" s="20">
        <v>603</v>
      </c>
      <c r="D27" s="21">
        <v>173.71</v>
      </c>
      <c r="E27" s="22">
        <v>132.21</v>
      </c>
      <c r="F27" s="23">
        <v>11565</v>
      </c>
      <c r="G27" s="24">
        <v>2008956</v>
      </c>
      <c r="H27" s="24"/>
      <c r="I27" s="24"/>
      <c r="J27" s="24" t="s">
        <v>56</v>
      </c>
      <c r="K27" s="24" t="s">
        <v>82</v>
      </c>
      <c r="L27" s="24">
        <v>1901</v>
      </c>
      <c r="M27" s="24">
        <v>192.83</v>
      </c>
      <c r="N27" s="24">
        <v>142.05</v>
      </c>
      <c r="O27" s="24">
        <v>12817</v>
      </c>
      <c r="P27" s="24">
        <v>2471502</v>
      </c>
      <c r="Q27" s="24"/>
      <c r="R27" s="24"/>
    </row>
    <row r="28" spans="1:18" s="12" customFormat="1" ht="18.75" customHeight="1">
      <c r="A28" s="18" t="s">
        <v>56</v>
      </c>
      <c r="B28" s="19" t="s">
        <v>81</v>
      </c>
      <c r="C28" s="20">
        <v>604</v>
      </c>
      <c r="D28" s="21">
        <v>186.64</v>
      </c>
      <c r="E28" s="22">
        <v>142.05</v>
      </c>
      <c r="F28" s="23">
        <v>11665</v>
      </c>
      <c r="G28" s="24">
        <v>2177156</v>
      </c>
      <c r="H28" s="24"/>
      <c r="I28" s="24"/>
      <c r="J28" s="24" t="s">
        <v>56</v>
      </c>
      <c r="K28" s="24" t="s">
        <v>82</v>
      </c>
      <c r="L28" s="24">
        <v>1902</v>
      </c>
      <c r="M28" s="24">
        <v>179.47</v>
      </c>
      <c r="N28" s="24">
        <v>132.21</v>
      </c>
      <c r="O28" s="24">
        <v>12565</v>
      </c>
      <c r="P28" s="24">
        <v>2255041</v>
      </c>
      <c r="Q28" s="24"/>
      <c r="R28" s="24"/>
    </row>
    <row r="29" spans="1:18" s="12" customFormat="1" ht="18.75" customHeight="1">
      <c r="A29" s="18" t="s">
        <v>56</v>
      </c>
      <c r="B29" s="19" t="s">
        <v>83</v>
      </c>
      <c r="C29" s="20">
        <v>702</v>
      </c>
      <c r="D29" s="21">
        <v>179.47</v>
      </c>
      <c r="E29" s="22">
        <v>132.21</v>
      </c>
      <c r="F29" s="23">
        <v>11295</v>
      </c>
      <c r="G29" s="24">
        <v>2027114</v>
      </c>
      <c r="H29" s="24"/>
      <c r="I29" s="24"/>
      <c r="J29" s="24" t="s">
        <v>56</v>
      </c>
      <c r="K29" s="24" t="s">
        <v>82</v>
      </c>
      <c r="L29" s="24">
        <v>1903</v>
      </c>
      <c r="M29" s="24">
        <v>173.71</v>
      </c>
      <c r="N29" s="24">
        <v>132.21</v>
      </c>
      <c r="O29" s="24">
        <v>12565</v>
      </c>
      <c r="P29" s="24">
        <v>2182666</v>
      </c>
      <c r="Q29" s="24"/>
      <c r="R29" s="24"/>
    </row>
    <row r="30" spans="1:18" s="12" customFormat="1" ht="18.75" customHeight="1">
      <c r="A30" s="18" t="s">
        <v>56</v>
      </c>
      <c r="B30" s="19" t="s">
        <v>83</v>
      </c>
      <c r="C30" s="20">
        <v>703</v>
      </c>
      <c r="D30" s="21">
        <v>173.71</v>
      </c>
      <c r="E30" s="22">
        <v>132.21</v>
      </c>
      <c r="F30" s="23">
        <v>11715</v>
      </c>
      <c r="G30" s="24">
        <v>2035013</v>
      </c>
      <c r="H30" s="24"/>
      <c r="I30" s="24"/>
      <c r="J30" s="24" t="s">
        <v>56</v>
      </c>
      <c r="K30" s="24" t="s">
        <v>82</v>
      </c>
      <c r="L30" s="24">
        <v>1904</v>
      </c>
      <c r="M30" s="24">
        <v>186.64</v>
      </c>
      <c r="N30" s="24">
        <v>142.05</v>
      </c>
      <c r="O30" s="24">
        <v>12665</v>
      </c>
      <c r="P30" s="24">
        <v>2363796</v>
      </c>
      <c r="Q30" s="24"/>
      <c r="R30" s="24"/>
    </row>
    <row r="31" spans="1:18" s="12" customFormat="1" ht="18.75" customHeight="1">
      <c r="A31" s="18" t="s">
        <v>56</v>
      </c>
      <c r="B31" s="19" t="s">
        <v>83</v>
      </c>
      <c r="C31" s="20">
        <v>704</v>
      </c>
      <c r="D31" s="21">
        <v>186.64</v>
      </c>
      <c r="E31" s="22">
        <v>142.05</v>
      </c>
      <c r="F31" s="23">
        <v>11815</v>
      </c>
      <c r="G31" s="24">
        <v>2205152</v>
      </c>
      <c r="H31" s="24"/>
      <c r="I31" s="24"/>
      <c r="J31" s="24" t="s">
        <v>56</v>
      </c>
      <c r="K31" s="24" t="s">
        <v>84</v>
      </c>
      <c r="L31" s="24">
        <v>2001</v>
      </c>
      <c r="M31" s="24">
        <v>192.83</v>
      </c>
      <c r="N31" s="24">
        <v>142.05</v>
      </c>
      <c r="O31" s="24">
        <v>12817</v>
      </c>
      <c r="P31" s="24">
        <v>2471502</v>
      </c>
      <c r="Q31" s="24"/>
      <c r="R31" s="24"/>
    </row>
    <row r="32" spans="1:18" s="12" customFormat="1" ht="18.75" customHeight="1">
      <c r="A32" s="18" t="s">
        <v>56</v>
      </c>
      <c r="B32" s="19" t="s">
        <v>85</v>
      </c>
      <c r="C32" s="20">
        <v>801</v>
      </c>
      <c r="D32" s="21">
        <v>192.83</v>
      </c>
      <c r="E32" s="22">
        <v>142.05</v>
      </c>
      <c r="F32" s="23">
        <v>11717</v>
      </c>
      <c r="G32" s="24">
        <v>2259389</v>
      </c>
      <c r="H32" s="24"/>
      <c r="I32" s="24"/>
      <c r="J32" s="24" t="s">
        <v>56</v>
      </c>
      <c r="K32" s="24" t="s">
        <v>84</v>
      </c>
      <c r="L32" s="24">
        <v>2002</v>
      </c>
      <c r="M32" s="24">
        <v>179.47</v>
      </c>
      <c r="N32" s="24">
        <v>132.21</v>
      </c>
      <c r="O32" s="24">
        <v>12565</v>
      </c>
      <c r="P32" s="24">
        <v>2255041</v>
      </c>
      <c r="Q32" s="24"/>
      <c r="R32" s="24"/>
    </row>
    <row r="33" spans="1:18" s="12" customFormat="1" ht="18.75" customHeight="1">
      <c r="A33" s="18" t="s">
        <v>56</v>
      </c>
      <c r="B33" s="19" t="s">
        <v>85</v>
      </c>
      <c r="C33" s="20">
        <v>802</v>
      </c>
      <c r="D33" s="21">
        <v>179.47</v>
      </c>
      <c r="E33" s="22">
        <v>132.21</v>
      </c>
      <c r="F33" s="23">
        <v>11465</v>
      </c>
      <c r="G33" s="24">
        <v>2057624</v>
      </c>
      <c r="H33" s="24"/>
      <c r="I33" s="24"/>
      <c r="J33" s="24" t="s">
        <v>56</v>
      </c>
      <c r="K33" s="24" t="s">
        <v>84</v>
      </c>
      <c r="L33" s="24">
        <v>2003</v>
      </c>
      <c r="M33" s="24">
        <v>173.71</v>
      </c>
      <c r="N33" s="24">
        <v>132.21</v>
      </c>
      <c r="O33" s="24">
        <v>12565</v>
      </c>
      <c r="P33" s="24">
        <v>2182666</v>
      </c>
      <c r="Q33" s="24"/>
      <c r="R33" s="24"/>
    </row>
    <row r="34" spans="1:18" s="12" customFormat="1" ht="18.75" customHeight="1">
      <c r="A34" s="18" t="s">
        <v>56</v>
      </c>
      <c r="B34" s="19" t="s">
        <v>85</v>
      </c>
      <c r="C34" s="20">
        <v>803</v>
      </c>
      <c r="D34" s="21">
        <v>173.71</v>
      </c>
      <c r="E34" s="22">
        <v>132.21</v>
      </c>
      <c r="F34" s="23">
        <v>11865</v>
      </c>
      <c r="G34" s="24">
        <v>2061069</v>
      </c>
      <c r="H34" s="24"/>
      <c r="I34" s="24"/>
      <c r="J34" s="24" t="s">
        <v>56</v>
      </c>
      <c r="K34" s="24" t="s">
        <v>84</v>
      </c>
      <c r="L34" s="24">
        <v>2004</v>
      </c>
      <c r="M34" s="24">
        <v>186.64</v>
      </c>
      <c r="N34" s="24">
        <v>142.05</v>
      </c>
      <c r="O34" s="24">
        <v>12665</v>
      </c>
      <c r="P34" s="24">
        <v>2363796</v>
      </c>
      <c r="Q34" s="24"/>
      <c r="R34" s="24"/>
    </row>
    <row r="35" spans="1:18" s="12" customFormat="1" ht="18.75" customHeight="1">
      <c r="A35" s="18" t="s">
        <v>56</v>
      </c>
      <c r="B35" s="19" t="s">
        <v>85</v>
      </c>
      <c r="C35" s="20">
        <v>804</v>
      </c>
      <c r="D35" s="21">
        <v>186.64</v>
      </c>
      <c r="E35" s="22">
        <v>142.05</v>
      </c>
      <c r="F35" s="23">
        <v>11965</v>
      </c>
      <c r="G35" s="24">
        <v>2233148</v>
      </c>
      <c r="H35" s="24"/>
      <c r="I35" s="24"/>
      <c r="J35" s="24" t="s">
        <v>56</v>
      </c>
      <c r="K35" s="24" t="s">
        <v>86</v>
      </c>
      <c r="L35" s="24">
        <v>2101</v>
      </c>
      <c r="M35" s="24">
        <v>192.83</v>
      </c>
      <c r="N35" s="24">
        <v>142.05</v>
      </c>
      <c r="O35" s="24">
        <v>12817</v>
      </c>
      <c r="P35" s="24">
        <v>2471502</v>
      </c>
      <c r="Q35" s="24"/>
      <c r="R35" s="24"/>
    </row>
    <row r="36" spans="1:18" s="12" customFormat="1" ht="18.75" customHeight="1">
      <c r="A36" s="18" t="s">
        <v>56</v>
      </c>
      <c r="B36" s="19" t="s">
        <v>87</v>
      </c>
      <c r="C36" s="20">
        <v>901</v>
      </c>
      <c r="D36" s="21">
        <v>192.83</v>
      </c>
      <c r="E36" s="22">
        <v>142.05</v>
      </c>
      <c r="F36" s="23">
        <v>12267</v>
      </c>
      <c r="G36" s="24">
        <v>2365446</v>
      </c>
      <c r="H36" s="24"/>
      <c r="I36" s="24"/>
      <c r="J36" s="24" t="s">
        <v>56</v>
      </c>
      <c r="K36" s="24" t="s">
        <v>86</v>
      </c>
      <c r="L36" s="24">
        <v>2102</v>
      </c>
      <c r="M36" s="24">
        <v>179.47</v>
      </c>
      <c r="N36" s="24">
        <v>132.21</v>
      </c>
      <c r="O36" s="24">
        <v>12565</v>
      </c>
      <c r="P36" s="24">
        <v>2255041</v>
      </c>
      <c r="Q36" s="24"/>
      <c r="R36" s="24"/>
    </row>
    <row r="37" spans="1:18" s="12" customFormat="1" ht="18.75" customHeight="1">
      <c r="A37" s="18" t="s">
        <v>56</v>
      </c>
      <c r="B37" s="19" t="s">
        <v>87</v>
      </c>
      <c r="C37" s="20">
        <v>902</v>
      </c>
      <c r="D37" s="21">
        <v>179.47</v>
      </c>
      <c r="E37" s="22">
        <v>132.21</v>
      </c>
      <c r="F37" s="23">
        <v>12015</v>
      </c>
      <c r="G37" s="24">
        <v>2156332</v>
      </c>
      <c r="H37" s="24"/>
      <c r="I37" s="24"/>
      <c r="J37" s="24" t="s">
        <v>56</v>
      </c>
      <c r="K37" s="24" t="s">
        <v>86</v>
      </c>
      <c r="L37" s="24">
        <v>2103</v>
      </c>
      <c r="M37" s="24">
        <v>173.71</v>
      </c>
      <c r="N37" s="24">
        <v>132.21</v>
      </c>
      <c r="O37" s="24">
        <v>12565</v>
      </c>
      <c r="P37" s="24">
        <v>2182666</v>
      </c>
      <c r="Q37" s="24"/>
      <c r="R37" s="24"/>
    </row>
    <row r="38" spans="1:18" s="12" customFormat="1" ht="18.75" customHeight="1">
      <c r="A38" s="18" t="s">
        <v>56</v>
      </c>
      <c r="B38" s="19" t="s">
        <v>87</v>
      </c>
      <c r="C38" s="20">
        <v>903</v>
      </c>
      <c r="D38" s="21">
        <v>173.71</v>
      </c>
      <c r="E38" s="22">
        <v>132.21</v>
      </c>
      <c r="F38" s="23">
        <v>12015</v>
      </c>
      <c r="G38" s="24">
        <v>2087126</v>
      </c>
      <c r="H38" s="24"/>
      <c r="I38" s="24"/>
      <c r="J38" s="24" t="s">
        <v>56</v>
      </c>
      <c r="K38" s="24" t="s">
        <v>86</v>
      </c>
      <c r="L38" s="24">
        <v>2104</v>
      </c>
      <c r="M38" s="24">
        <v>186.64</v>
      </c>
      <c r="N38" s="24">
        <v>142.05</v>
      </c>
      <c r="O38" s="24">
        <v>12665</v>
      </c>
      <c r="P38" s="24">
        <v>2363796</v>
      </c>
      <c r="Q38" s="24"/>
      <c r="R38" s="24"/>
    </row>
    <row r="39" spans="1:18" s="12" customFormat="1" ht="18.75" customHeight="1">
      <c r="A39" s="18" t="s">
        <v>56</v>
      </c>
      <c r="B39" s="19" t="s">
        <v>87</v>
      </c>
      <c r="C39" s="20">
        <v>904</v>
      </c>
      <c r="D39" s="21">
        <v>186.64</v>
      </c>
      <c r="E39" s="22">
        <v>142.05</v>
      </c>
      <c r="F39" s="23">
        <v>12115</v>
      </c>
      <c r="G39" s="24">
        <v>2261144</v>
      </c>
      <c r="H39" s="24"/>
      <c r="I39" s="24"/>
      <c r="J39" s="24" t="s">
        <v>56</v>
      </c>
      <c r="K39" s="24" t="s">
        <v>88</v>
      </c>
      <c r="L39" s="24">
        <v>2201</v>
      </c>
      <c r="M39" s="24">
        <v>192.83</v>
      </c>
      <c r="N39" s="24">
        <v>142.05</v>
      </c>
      <c r="O39" s="24">
        <v>12817</v>
      </c>
      <c r="P39" s="24">
        <v>2471502</v>
      </c>
      <c r="Q39" s="24"/>
      <c r="R39" s="24"/>
    </row>
    <row r="40" spans="1:18" s="12" customFormat="1" ht="18.75" customHeight="1">
      <c r="A40" s="18" t="s">
        <v>56</v>
      </c>
      <c r="B40" s="19" t="s">
        <v>89</v>
      </c>
      <c r="C40" s="20">
        <v>1001</v>
      </c>
      <c r="D40" s="21">
        <v>192.83</v>
      </c>
      <c r="E40" s="22">
        <v>142.05</v>
      </c>
      <c r="F40" s="23">
        <v>12417</v>
      </c>
      <c r="G40" s="24">
        <v>2394370</v>
      </c>
      <c r="H40" s="24"/>
      <c r="I40" s="24"/>
      <c r="J40" s="24" t="s">
        <v>56</v>
      </c>
      <c r="K40" s="24" t="s">
        <v>88</v>
      </c>
      <c r="L40" s="24">
        <v>2202</v>
      </c>
      <c r="M40" s="24">
        <v>179.47</v>
      </c>
      <c r="N40" s="24">
        <v>132.21</v>
      </c>
      <c r="O40" s="24">
        <v>12565</v>
      </c>
      <c r="P40" s="24">
        <v>2255041</v>
      </c>
      <c r="Q40" s="24"/>
      <c r="R40" s="24"/>
    </row>
    <row r="41" spans="1:18" s="12" customFormat="1" ht="18.75" customHeight="1">
      <c r="A41" s="18" t="s">
        <v>56</v>
      </c>
      <c r="B41" s="19" t="s">
        <v>89</v>
      </c>
      <c r="C41" s="20">
        <v>1002</v>
      </c>
      <c r="D41" s="21">
        <v>179.47</v>
      </c>
      <c r="E41" s="22">
        <v>132.21</v>
      </c>
      <c r="F41" s="23">
        <v>12165</v>
      </c>
      <c r="G41" s="24">
        <v>2183253</v>
      </c>
      <c r="H41" s="24"/>
      <c r="I41" s="24"/>
      <c r="J41" s="24" t="s">
        <v>56</v>
      </c>
      <c r="K41" s="24" t="s">
        <v>88</v>
      </c>
      <c r="L41" s="24">
        <v>2203</v>
      </c>
      <c r="M41" s="24">
        <v>173.71</v>
      </c>
      <c r="N41" s="24">
        <v>132.21</v>
      </c>
      <c r="O41" s="24">
        <v>12565</v>
      </c>
      <c r="P41" s="24">
        <v>2182666</v>
      </c>
      <c r="Q41" s="24"/>
      <c r="R41" s="24"/>
    </row>
    <row r="42" spans="1:18" s="12" customFormat="1" ht="18.75" customHeight="1">
      <c r="A42" s="18" t="s">
        <v>56</v>
      </c>
      <c r="B42" s="19" t="s">
        <v>89</v>
      </c>
      <c r="C42" s="20">
        <v>1003</v>
      </c>
      <c r="D42" s="21">
        <v>173.71</v>
      </c>
      <c r="E42" s="22">
        <v>132.21</v>
      </c>
      <c r="F42" s="23">
        <v>12165</v>
      </c>
      <c r="G42" s="24">
        <v>2113182</v>
      </c>
      <c r="H42" s="24"/>
      <c r="I42" s="24"/>
      <c r="J42" s="24" t="s">
        <v>56</v>
      </c>
      <c r="K42" s="24" t="s">
        <v>88</v>
      </c>
      <c r="L42" s="24">
        <v>2204</v>
      </c>
      <c r="M42" s="24">
        <v>186.64</v>
      </c>
      <c r="N42" s="24">
        <v>142.05</v>
      </c>
      <c r="O42" s="24">
        <v>12665</v>
      </c>
      <c r="P42" s="24">
        <v>2363796</v>
      </c>
      <c r="Q42" s="24"/>
      <c r="R42" s="24"/>
    </row>
    <row r="43" spans="1:18" s="12" customFormat="1" ht="18.75" customHeight="1">
      <c r="A43" s="18" t="s">
        <v>56</v>
      </c>
      <c r="B43" s="19" t="s">
        <v>89</v>
      </c>
      <c r="C43" s="20">
        <v>1004</v>
      </c>
      <c r="D43" s="21">
        <v>186.64</v>
      </c>
      <c r="E43" s="22">
        <v>142.05</v>
      </c>
      <c r="F43" s="23">
        <v>12265</v>
      </c>
      <c r="G43" s="24">
        <v>2289140</v>
      </c>
      <c r="H43" s="24"/>
      <c r="I43" s="24"/>
      <c r="J43" s="24" t="s">
        <v>56</v>
      </c>
      <c r="K43" s="24" t="s">
        <v>90</v>
      </c>
      <c r="L43" s="24">
        <v>2301</v>
      </c>
      <c r="M43" s="24">
        <v>192.83</v>
      </c>
      <c r="N43" s="24">
        <v>142.05</v>
      </c>
      <c r="O43" s="24">
        <v>12817</v>
      </c>
      <c r="P43" s="24">
        <v>2471502</v>
      </c>
      <c r="Q43" s="24"/>
      <c r="R43" s="24"/>
    </row>
    <row r="44" spans="1:18" s="12" customFormat="1" ht="18.75" customHeight="1">
      <c r="A44" s="18" t="s">
        <v>56</v>
      </c>
      <c r="B44" s="19" t="s">
        <v>91</v>
      </c>
      <c r="C44" s="20">
        <v>1101</v>
      </c>
      <c r="D44" s="21">
        <v>192.83</v>
      </c>
      <c r="E44" s="22">
        <v>142.05</v>
      </c>
      <c r="F44" s="23">
        <v>12567</v>
      </c>
      <c r="G44" s="24">
        <v>2423295</v>
      </c>
      <c r="H44" s="24"/>
      <c r="I44" s="24"/>
      <c r="J44" s="24" t="s">
        <v>56</v>
      </c>
      <c r="K44" s="24" t="s">
        <v>90</v>
      </c>
      <c r="L44" s="24">
        <v>2302</v>
      </c>
      <c r="M44" s="24">
        <v>179.47</v>
      </c>
      <c r="N44" s="24">
        <v>132.21</v>
      </c>
      <c r="O44" s="24">
        <v>12565</v>
      </c>
      <c r="P44" s="24">
        <v>2255041</v>
      </c>
      <c r="Q44" s="24"/>
      <c r="R44" s="24"/>
    </row>
    <row r="45" spans="1:18" s="12" customFormat="1" ht="18.75" customHeight="1">
      <c r="A45" s="18" t="s">
        <v>56</v>
      </c>
      <c r="B45" s="25" t="s">
        <v>91</v>
      </c>
      <c r="C45" s="20">
        <v>1102</v>
      </c>
      <c r="D45" s="21">
        <v>179.47</v>
      </c>
      <c r="E45" s="22">
        <v>132.21</v>
      </c>
      <c r="F45" s="23">
        <v>12315</v>
      </c>
      <c r="G45" s="24">
        <v>2210173</v>
      </c>
      <c r="H45" s="24"/>
      <c r="I45" s="24"/>
      <c r="J45" s="24" t="s">
        <v>56</v>
      </c>
      <c r="K45" s="24" t="s">
        <v>90</v>
      </c>
      <c r="L45" s="24">
        <v>2303</v>
      </c>
      <c r="M45" s="24">
        <v>173.71</v>
      </c>
      <c r="N45" s="24">
        <v>132.21</v>
      </c>
      <c r="O45" s="24">
        <v>12565</v>
      </c>
      <c r="P45" s="24">
        <v>2182666</v>
      </c>
      <c r="Q45" s="24"/>
      <c r="R45" s="24"/>
    </row>
    <row r="46" spans="1:18" s="12" customFormat="1" ht="18.75" customHeight="1">
      <c r="A46" s="18" t="s">
        <v>56</v>
      </c>
      <c r="B46" s="25" t="s">
        <v>91</v>
      </c>
      <c r="C46" s="20">
        <v>1103</v>
      </c>
      <c r="D46" s="21">
        <v>173.71</v>
      </c>
      <c r="E46" s="22">
        <v>132.21</v>
      </c>
      <c r="F46" s="23">
        <v>12315</v>
      </c>
      <c r="G46" s="24">
        <v>2139239</v>
      </c>
      <c r="H46" s="24"/>
      <c r="I46" s="24"/>
      <c r="J46" s="24" t="s">
        <v>56</v>
      </c>
      <c r="K46" s="24" t="s">
        <v>90</v>
      </c>
      <c r="L46" s="24">
        <v>2304</v>
      </c>
      <c r="M46" s="24">
        <v>186.64</v>
      </c>
      <c r="N46" s="24">
        <v>142.05</v>
      </c>
      <c r="O46" s="24">
        <v>12665</v>
      </c>
      <c r="P46" s="24">
        <v>2363796</v>
      </c>
      <c r="Q46" s="24"/>
      <c r="R46" s="24"/>
    </row>
    <row r="47" spans="1:18" s="12" customFormat="1" ht="18.75" customHeight="1">
      <c r="A47" s="18" t="s">
        <v>56</v>
      </c>
      <c r="B47" s="25" t="s">
        <v>91</v>
      </c>
      <c r="C47" s="20">
        <v>1104</v>
      </c>
      <c r="D47" s="21">
        <v>186.64</v>
      </c>
      <c r="E47" s="22">
        <v>142.05</v>
      </c>
      <c r="F47" s="23">
        <v>12415</v>
      </c>
      <c r="G47" s="24">
        <v>2317136</v>
      </c>
      <c r="H47" s="24"/>
      <c r="I47" s="24"/>
      <c r="J47" s="24" t="s">
        <v>56</v>
      </c>
      <c r="K47" s="24" t="s">
        <v>92</v>
      </c>
      <c r="L47" s="24" t="s">
        <v>93</v>
      </c>
      <c r="M47" s="24">
        <v>192.83</v>
      </c>
      <c r="N47" s="24">
        <v>142.05</v>
      </c>
      <c r="O47" s="24">
        <v>12517</v>
      </c>
      <c r="P47" s="24">
        <v>2413653</v>
      </c>
      <c r="Q47" s="24"/>
      <c r="R47" s="24"/>
    </row>
    <row r="48" spans="1:18" s="12" customFormat="1" ht="18.75" customHeight="1">
      <c r="A48" s="18" t="s">
        <v>56</v>
      </c>
      <c r="B48" s="25" t="s">
        <v>94</v>
      </c>
      <c r="C48" s="20">
        <v>1201</v>
      </c>
      <c r="D48" s="21">
        <v>192.83</v>
      </c>
      <c r="E48" s="22">
        <v>142.05</v>
      </c>
      <c r="F48" s="23">
        <v>12717</v>
      </c>
      <c r="G48" s="24">
        <v>2452219</v>
      </c>
      <c r="H48" s="24"/>
      <c r="I48" s="24"/>
      <c r="J48" s="24" t="s">
        <v>56</v>
      </c>
      <c r="K48" s="24" t="s">
        <v>92</v>
      </c>
      <c r="L48" s="24" t="s">
        <v>95</v>
      </c>
      <c r="M48" s="24">
        <v>179.47</v>
      </c>
      <c r="N48" s="24">
        <v>132.21</v>
      </c>
      <c r="O48" s="24">
        <v>12265</v>
      </c>
      <c r="P48" s="24">
        <v>2201200</v>
      </c>
      <c r="Q48" s="24"/>
      <c r="R48" s="24"/>
    </row>
    <row r="49" spans="1:18" s="12" customFormat="1" ht="18.75" customHeight="1">
      <c r="A49" s="18" t="s">
        <v>56</v>
      </c>
      <c r="B49" s="25" t="s">
        <v>94</v>
      </c>
      <c r="C49" s="20">
        <v>1202</v>
      </c>
      <c r="D49" s="21">
        <v>179.47</v>
      </c>
      <c r="E49" s="22">
        <v>132.21</v>
      </c>
      <c r="F49" s="23">
        <v>12465</v>
      </c>
      <c r="G49" s="24">
        <v>2237094</v>
      </c>
      <c r="H49" s="24"/>
      <c r="I49" s="24"/>
      <c r="J49" s="24" t="s">
        <v>56</v>
      </c>
      <c r="K49" s="24" t="s">
        <v>92</v>
      </c>
      <c r="L49" s="24" t="s">
        <v>96</v>
      </c>
      <c r="M49" s="24">
        <v>173.71</v>
      </c>
      <c r="N49" s="24">
        <v>132.21</v>
      </c>
      <c r="O49" s="24">
        <v>12265</v>
      </c>
      <c r="P49" s="24">
        <v>2130553</v>
      </c>
      <c r="Q49" s="24"/>
      <c r="R49" s="24"/>
    </row>
    <row r="50" spans="1:18" s="12" customFormat="1" ht="18.75" customHeight="1">
      <c r="A50" s="18" t="s">
        <v>56</v>
      </c>
      <c r="B50" s="25" t="s">
        <v>94</v>
      </c>
      <c r="C50" s="20">
        <v>1203</v>
      </c>
      <c r="D50" s="21">
        <v>173.71</v>
      </c>
      <c r="E50" s="22">
        <v>132.21</v>
      </c>
      <c r="F50" s="23">
        <v>12465</v>
      </c>
      <c r="G50" s="24">
        <v>2165295</v>
      </c>
      <c r="H50" s="24"/>
      <c r="I50" s="24"/>
      <c r="J50" s="24" t="s">
        <v>56</v>
      </c>
      <c r="K50" s="24" t="s">
        <v>92</v>
      </c>
      <c r="L50" s="24" t="s">
        <v>97</v>
      </c>
      <c r="M50" s="24">
        <v>186.64</v>
      </c>
      <c r="N50" s="24">
        <v>142.05</v>
      </c>
      <c r="O50" s="24">
        <v>12365</v>
      </c>
      <c r="P50" s="24">
        <v>2307804</v>
      </c>
      <c r="Q50" s="24"/>
      <c r="R50" s="24"/>
    </row>
    <row r="51" spans="1:18" s="12" customFormat="1" ht="18.75" customHeight="1">
      <c r="A51" s="18" t="s">
        <v>56</v>
      </c>
      <c r="B51" s="25" t="s">
        <v>94</v>
      </c>
      <c r="C51" s="20">
        <v>1204</v>
      </c>
      <c r="D51" s="21">
        <v>186.64</v>
      </c>
      <c r="E51" s="22">
        <v>142.05</v>
      </c>
      <c r="F51" s="23">
        <v>12565</v>
      </c>
      <c r="G51" s="24">
        <v>2345132</v>
      </c>
      <c r="H51" s="24"/>
      <c r="I51" s="24"/>
      <c r="J51" s="24" t="s">
        <v>56</v>
      </c>
      <c r="K51" s="24" t="s">
        <v>98</v>
      </c>
      <c r="L51" s="24">
        <v>2501</v>
      </c>
      <c r="M51" s="24">
        <v>134.04</v>
      </c>
      <c r="N51" s="24">
        <v>98.74</v>
      </c>
      <c r="O51" s="24">
        <v>11897</v>
      </c>
      <c r="P51" s="24">
        <v>1594674</v>
      </c>
      <c r="Q51" s="24"/>
      <c r="R51" s="24"/>
    </row>
    <row r="52" spans="1:18" s="12" customFormat="1" ht="18.75" customHeight="1">
      <c r="A52" s="18" t="s">
        <v>56</v>
      </c>
      <c r="B52" s="25" t="s">
        <v>99</v>
      </c>
      <c r="C52" s="20">
        <v>1301</v>
      </c>
      <c r="D52" s="21">
        <v>192.83</v>
      </c>
      <c r="E52" s="22">
        <v>142.05</v>
      </c>
      <c r="F52" s="23">
        <v>12817</v>
      </c>
      <c r="G52" s="24">
        <v>2471502</v>
      </c>
      <c r="H52" s="24"/>
      <c r="I52" s="24"/>
      <c r="J52" s="24" t="s">
        <v>56</v>
      </c>
      <c r="K52" s="24" t="s">
        <v>98</v>
      </c>
      <c r="L52" s="24">
        <v>2502</v>
      </c>
      <c r="M52" s="24">
        <v>126.72</v>
      </c>
      <c r="N52" s="24">
        <v>93.35</v>
      </c>
      <c r="O52" s="24">
        <v>11145</v>
      </c>
      <c r="P52" s="24">
        <v>1412294</v>
      </c>
      <c r="Q52" s="24"/>
      <c r="R52" s="24"/>
    </row>
    <row r="53" spans="1:18" s="12" customFormat="1" ht="18.75" customHeight="1">
      <c r="A53" s="18" t="s">
        <v>56</v>
      </c>
      <c r="B53" s="25" t="s">
        <v>99</v>
      </c>
      <c r="C53" s="20">
        <v>1302</v>
      </c>
      <c r="D53" s="21">
        <v>179.47</v>
      </c>
      <c r="E53" s="22">
        <v>132.21</v>
      </c>
      <c r="F53" s="23">
        <v>12565</v>
      </c>
      <c r="G53" s="24">
        <v>2255041</v>
      </c>
      <c r="H53" s="24"/>
      <c r="I53" s="24"/>
      <c r="J53" s="24" t="s">
        <v>56</v>
      </c>
      <c r="K53" s="24" t="s">
        <v>98</v>
      </c>
      <c r="L53" s="24">
        <v>2503</v>
      </c>
      <c r="M53" s="24">
        <v>122.65</v>
      </c>
      <c r="N53" s="24">
        <v>93.35</v>
      </c>
      <c r="O53" s="24">
        <v>11145</v>
      </c>
      <c r="P53" s="24">
        <v>1366934</v>
      </c>
      <c r="Q53" s="24"/>
      <c r="R53" s="24"/>
    </row>
    <row r="54" spans="1:18" s="12" customFormat="1" ht="18.75" customHeight="1">
      <c r="A54" s="26" t="s">
        <v>56</v>
      </c>
      <c r="B54" s="27" t="s">
        <v>99</v>
      </c>
      <c r="C54" s="28">
        <v>1303</v>
      </c>
      <c r="D54" s="29">
        <v>173.71</v>
      </c>
      <c r="E54" s="30">
        <v>132.21</v>
      </c>
      <c r="F54" s="23">
        <v>12565</v>
      </c>
      <c r="G54" s="24">
        <v>2182666</v>
      </c>
      <c r="H54" s="24"/>
      <c r="I54" s="24"/>
      <c r="J54" s="24" t="s">
        <v>56</v>
      </c>
      <c r="K54" s="24" t="s">
        <v>98</v>
      </c>
      <c r="L54" s="24">
        <v>2504</v>
      </c>
      <c r="M54" s="24">
        <v>129.73</v>
      </c>
      <c r="N54" s="24">
        <v>98.74</v>
      </c>
      <c r="O54" s="24">
        <v>11745</v>
      </c>
      <c r="P54" s="24">
        <v>1523679</v>
      </c>
      <c r="Q54" s="24"/>
      <c r="R54" s="24"/>
    </row>
    <row r="55" spans="1:18" s="12" customFormat="1" ht="18.75" customHeight="1">
      <c r="A55" s="15" t="s">
        <v>56</v>
      </c>
      <c r="B55" s="31" t="s">
        <v>99</v>
      </c>
      <c r="C55" s="32">
        <v>1304</v>
      </c>
      <c r="D55" s="21">
        <v>186.64</v>
      </c>
      <c r="E55" s="21">
        <v>142.05</v>
      </c>
      <c r="F55" s="23">
        <v>12665</v>
      </c>
      <c r="G55" s="24">
        <v>2363796</v>
      </c>
      <c r="H55" s="24"/>
      <c r="I55" s="24"/>
      <c r="J55" s="15"/>
      <c r="K55" s="21"/>
      <c r="L55" s="24"/>
      <c r="M55" s="21"/>
      <c r="N55" s="21"/>
      <c r="O55" s="23"/>
      <c r="P55" s="24"/>
      <c r="Q55" s="24"/>
      <c r="R55" s="24"/>
    </row>
    <row r="56" spans="1:18" ht="18.75" customHeight="1">
      <c r="A56" s="33" t="s">
        <v>100</v>
      </c>
      <c r="B56" s="34"/>
      <c r="C56" s="34"/>
      <c r="D56" s="34"/>
      <c r="E56" s="34"/>
      <c r="F56" s="34"/>
      <c r="G56" s="34"/>
      <c r="H56" s="35"/>
      <c r="I56" s="24"/>
      <c r="J56" s="34"/>
      <c r="K56" s="34"/>
      <c r="L56" s="34"/>
      <c r="M56" s="34"/>
      <c r="N56" s="34"/>
      <c r="O56" s="34"/>
      <c r="P56" s="34"/>
      <c r="Q56" s="34"/>
      <c r="R56" s="24"/>
    </row>
    <row r="57" spans="8:18" ht="15"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</row>
  </sheetData>
  <sheetProtection/>
  <mergeCells count="13">
    <mergeCell ref="P5:Q5"/>
    <mergeCell ref="A5:C5"/>
    <mergeCell ref="D5:E5"/>
    <mergeCell ref="F5:G5"/>
    <mergeCell ref="H5:I5"/>
    <mergeCell ref="J5:L5"/>
    <mergeCell ref="M5:O5"/>
    <mergeCell ref="A1:C1"/>
    <mergeCell ref="A2:R2"/>
    <mergeCell ref="A3:G3"/>
    <mergeCell ref="H3:R3"/>
    <mergeCell ref="A4:G4"/>
    <mergeCell ref="H4:R4"/>
  </mergeCells>
  <printOptions/>
  <pageMargins left="0" right="0" top="0" bottom="0" header="0.5" footer="0.5"/>
  <pageSetup horizontalDpi="600" verticalDpi="600" orientation="portrait" paperSize="9" scale="63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workbookViewId="0" topLeftCell="A1">
      <selection activeCell="C10" sqref="C10:D10"/>
    </sheetView>
  </sheetViews>
  <sheetFormatPr defaultColWidth="9.00390625" defaultRowHeight="14.25"/>
  <cols>
    <col min="1" max="1" width="5.50390625" style="0" customWidth="1"/>
    <col min="2" max="2" width="11.75390625" style="0" customWidth="1"/>
    <col min="3" max="3" width="16.875" style="0" customWidth="1"/>
    <col min="4" max="4" width="9.75390625" style="0" customWidth="1"/>
    <col min="5" max="5" width="13.625" style="0" customWidth="1"/>
    <col min="6" max="6" width="8.625" style="0" customWidth="1"/>
    <col min="7" max="7" width="23.00390625" style="0" customWidth="1"/>
    <col min="8" max="9" width="9.00390625" style="0" customWidth="1"/>
    <col min="10" max="10" width="12.625" style="0" bestFit="1" customWidth="1"/>
  </cols>
  <sheetData>
    <row r="1" spans="1:7" ht="15">
      <c r="A1" s="40" t="s">
        <v>0</v>
      </c>
      <c r="B1" s="40"/>
      <c r="C1" s="40"/>
      <c r="D1" s="40"/>
      <c r="E1" s="40"/>
      <c r="F1" s="40"/>
      <c r="G1" s="40"/>
    </row>
    <row r="2" spans="1:7" ht="33.75" customHeight="1">
      <c r="A2" s="75" t="s">
        <v>1</v>
      </c>
      <c r="B2" s="75"/>
      <c r="C2" s="75"/>
      <c r="D2" s="75"/>
      <c r="E2" s="75"/>
      <c r="F2" s="75"/>
      <c r="G2" s="75"/>
    </row>
    <row r="3" spans="1:7" ht="33" customHeight="1">
      <c r="A3" s="76" t="s">
        <v>2</v>
      </c>
      <c r="B3" s="10" t="s">
        <v>3</v>
      </c>
      <c r="C3" s="10" t="s">
        <v>101</v>
      </c>
      <c r="D3" s="10" t="s">
        <v>5</v>
      </c>
      <c r="E3" s="10" t="s">
        <v>102</v>
      </c>
      <c r="F3" s="10" t="s">
        <v>7</v>
      </c>
      <c r="G3" s="10"/>
    </row>
    <row r="4" spans="1:7" ht="48">
      <c r="A4" s="76"/>
      <c r="B4" s="10" t="s">
        <v>8</v>
      </c>
      <c r="C4" s="10" t="s">
        <v>103</v>
      </c>
      <c r="D4" s="10" t="s">
        <v>10</v>
      </c>
      <c r="E4" s="10" t="s">
        <v>104</v>
      </c>
      <c r="F4" s="10" t="s">
        <v>12</v>
      </c>
      <c r="G4" s="10" t="s">
        <v>105</v>
      </c>
    </row>
    <row r="5" spans="1:7" ht="33" customHeight="1">
      <c r="A5" s="76"/>
      <c r="B5" s="10" t="s">
        <v>14</v>
      </c>
      <c r="C5" s="10" t="s">
        <v>106</v>
      </c>
      <c r="D5" s="10" t="s">
        <v>107</v>
      </c>
      <c r="E5" s="10" t="s">
        <v>108</v>
      </c>
      <c r="F5" s="10" t="s">
        <v>18</v>
      </c>
      <c r="G5" s="10" t="s">
        <v>109</v>
      </c>
    </row>
    <row r="6" spans="1:7" ht="33" customHeight="1">
      <c r="A6" s="76"/>
      <c r="B6" s="10" t="s">
        <v>20</v>
      </c>
      <c r="C6" s="76" t="s">
        <v>110</v>
      </c>
      <c r="D6" s="76"/>
      <c r="E6" s="10" t="s">
        <v>22</v>
      </c>
      <c r="F6" s="76" t="s">
        <v>111</v>
      </c>
      <c r="G6" s="76"/>
    </row>
    <row r="7" spans="1:7" ht="66" customHeight="1">
      <c r="A7" s="76"/>
      <c r="B7" s="10" t="s">
        <v>24</v>
      </c>
      <c r="C7" s="76" t="s">
        <v>112</v>
      </c>
      <c r="D7" s="76"/>
      <c r="E7" s="76"/>
      <c r="F7" s="76"/>
      <c r="G7" s="76"/>
    </row>
    <row r="8" spans="1:8" ht="33" customHeight="1">
      <c r="A8" s="76" t="s">
        <v>25</v>
      </c>
      <c r="B8" s="10" t="s">
        <v>26</v>
      </c>
      <c r="C8" s="76" t="s">
        <v>27</v>
      </c>
      <c r="D8" s="76"/>
      <c r="E8" s="76" t="s">
        <v>28</v>
      </c>
      <c r="F8" s="76"/>
      <c r="G8" s="10" t="s">
        <v>29</v>
      </c>
      <c r="H8" s="11"/>
    </row>
    <row r="9" spans="1:8" ht="26.25" customHeight="1">
      <c r="A9" s="76"/>
      <c r="B9" s="10" t="s">
        <v>155</v>
      </c>
      <c r="C9" s="76" t="s">
        <v>113</v>
      </c>
      <c r="D9" s="76"/>
      <c r="E9" s="76" t="s">
        <v>114</v>
      </c>
      <c r="F9" s="76"/>
      <c r="G9" s="10" t="s">
        <v>115</v>
      </c>
      <c r="H9" s="11"/>
    </row>
    <row r="10" spans="1:8" ht="26.25" customHeight="1">
      <c r="A10" s="76"/>
      <c r="B10" s="10"/>
      <c r="C10" s="76"/>
      <c r="D10" s="76"/>
      <c r="E10" s="76"/>
      <c r="F10" s="76"/>
      <c r="G10" s="10"/>
      <c r="H10" s="11"/>
    </row>
    <row r="11" spans="1:8" ht="26.25" customHeight="1">
      <c r="A11" s="76"/>
      <c r="B11" s="10"/>
      <c r="C11" s="76"/>
      <c r="D11" s="76"/>
      <c r="E11" s="76"/>
      <c r="F11" s="76"/>
      <c r="G11" s="10"/>
      <c r="H11" s="11"/>
    </row>
    <row r="12" spans="1:8" ht="33" customHeight="1">
      <c r="A12" s="76" t="s">
        <v>30</v>
      </c>
      <c r="B12" s="76" t="s">
        <v>116</v>
      </c>
      <c r="C12" s="76"/>
      <c r="D12" s="76" t="s">
        <v>117</v>
      </c>
      <c r="E12" s="76"/>
      <c r="F12" s="76"/>
      <c r="G12" s="76"/>
      <c r="H12" s="11"/>
    </row>
    <row r="13" spans="1:8" ht="33" customHeight="1">
      <c r="A13" s="76"/>
      <c r="B13" s="76" t="s">
        <v>118</v>
      </c>
      <c r="C13" s="76"/>
      <c r="D13" s="76" t="s">
        <v>119</v>
      </c>
      <c r="E13" s="76"/>
      <c r="F13" s="76"/>
      <c r="G13" s="76"/>
      <c r="H13" s="11"/>
    </row>
    <row r="14" spans="1:8" ht="33" customHeight="1">
      <c r="A14" s="76"/>
      <c r="B14" s="76" t="s">
        <v>120</v>
      </c>
      <c r="C14" s="76"/>
      <c r="D14" s="76" t="s">
        <v>121</v>
      </c>
      <c r="E14" s="76"/>
      <c r="F14" s="76"/>
      <c r="G14" s="76"/>
      <c r="H14" s="11"/>
    </row>
    <row r="15" spans="1:8" ht="33" customHeight="1">
      <c r="A15" s="78" t="s">
        <v>31</v>
      </c>
      <c r="B15" s="78"/>
      <c r="C15" s="76" t="s">
        <v>122</v>
      </c>
      <c r="D15" s="76"/>
      <c r="E15" s="76"/>
      <c r="F15" s="76"/>
      <c r="G15" s="76"/>
      <c r="H15" s="11"/>
    </row>
    <row r="16" spans="1:8" ht="33" customHeight="1">
      <c r="A16" s="78"/>
      <c r="B16" s="78"/>
      <c r="C16" s="76"/>
      <c r="D16" s="76"/>
      <c r="E16" s="76"/>
      <c r="F16" s="76"/>
      <c r="G16" s="76"/>
      <c r="H16" s="11"/>
    </row>
    <row r="17" spans="1:7" ht="29.25" customHeight="1">
      <c r="A17" s="77" t="s">
        <v>123</v>
      </c>
      <c r="B17" s="77"/>
      <c r="C17" s="77"/>
      <c r="D17" s="77"/>
      <c r="E17" s="77"/>
      <c r="F17" s="77"/>
      <c r="G17" s="77"/>
    </row>
  </sheetData>
  <sheetProtection/>
  <mergeCells count="25">
    <mergeCell ref="A17:G17"/>
    <mergeCell ref="A3:A7"/>
    <mergeCell ref="A8:A11"/>
    <mergeCell ref="A12:A14"/>
    <mergeCell ref="A15:B16"/>
    <mergeCell ref="C15:G16"/>
    <mergeCell ref="B12:C12"/>
    <mergeCell ref="D12:G12"/>
    <mergeCell ref="B13:C13"/>
    <mergeCell ref="D13:G13"/>
    <mergeCell ref="B14:C14"/>
    <mergeCell ref="D14:G14"/>
    <mergeCell ref="C9:D9"/>
    <mergeCell ref="E9:F9"/>
    <mergeCell ref="C10:D10"/>
    <mergeCell ref="E10:F10"/>
    <mergeCell ref="C11:D11"/>
    <mergeCell ref="E11:F11"/>
    <mergeCell ref="A1:G1"/>
    <mergeCell ref="A2:G2"/>
    <mergeCell ref="C6:D6"/>
    <mergeCell ref="F6:G6"/>
    <mergeCell ref="C7:G7"/>
    <mergeCell ref="C8:D8"/>
    <mergeCell ref="E8:F8"/>
  </mergeCells>
  <printOptions horizontalCentered="1" verticalCentered="1"/>
  <pageMargins left="0.3541666666666667" right="0.3541666666666667" top="0.98" bottom="0.98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15" sqref="C15"/>
    </sheetView>
  </sheetViews>
  <sheetFormatPr defaultColWidth="8.625" defaultRowHeight="14.25"/>
  <cols>
    <col min="1" max="1" width="9.375" style="6" customWidth="1"/>
    <col min="2" max="2" width="10.25390625" style="6" bestFit="1" customWidth="1"/>
    <col min="3" max="3" width="12.625" style="6" bestFit="1" customWidth="1"/>
    <col min="4" max="4" width="13.875" style="6" bestFit="1" customWidth="1"/>
    <col min="5" max="5" width="10.50390625" style="0" bestFit="1" customWidth="1"/>
    <col min="7" max="7" width="9.375" style="0" bestFit="1" customWidth="1"/>
  </cols>
  <sheetData>
    <row r="1" spans="1:4" ht="15">
      <c r="A1" s="79" t="s">
        <v>124</v>
      </c>
      <c r="B1" s="79"/>
      <c r="C1" s="79"/>
      <c r="D1" s="79"/>
    </row>
    <row r="2" spans="1:4" ht="15">
      <c r="A2" s="7" t="s">
        <v>125</v>
      </c>
      <c r="B2" s="7" t="s">
        <v>126</v>
      </c>
      <c r="C2" s="7" t="s">
        <v>127</v>
      </c>
      <c r="D2" s="7" t="s">
        <v>128</v>
      </c>
    </row>
    <row r="3" spans="1:4" ht="15">
      <c r="A3" s="7" t="s">
        <v>129</v>
      </c>
      <c r="B3" s="8">
        <f>SUM('25栋'!D7:D13)</f>
        <v>332.74</v>
      </c>
      <c r="C3" s="8">
        <f>D3/B3</f>
        <v>50000</v>
      </c>
      <c r="D3" s="9">
        <f>SUM('25栋'!G7:G13)</f>
        <v>16637000</v>
      </c>
    </row>
    <row r="4" spans="1:4" ht="15">
      <c r="A4" s="7" t="s">
        <v>56</v>
      </c>
      <c r="B4" s="7">
        <f>SUM('25栋'!D14:D55)+SUM('25栋'!M7:M54)</f>
        <v>16207.110000000004</v>
      </c>
      <c r="C4" s="8">
        <f>D4/B4</f>
        <v>12232.77740448482</v>
      </c>
      <c r="D4" s="9">
        <f>SUM('25栋'!G14:G55)+SUM('25栋'!P7:P54)</f>
        <v>198257969</v>
      </c>
    </row>
    <row r="5" spans="1:4" ht="15">
      <c r="A5" s="7" t="s">
        <v>130</v>
      </c>
      <c r="B5" s="7">
        <f>SUM(B3:B4)</f>
        <v>16539.850000000006</v>
      </c>
      <c r="C5" s="8">
        <f>D5/B5</f>
        <v>12992.558517761643</v>
      </c>
      <c r="D5" s="9">
        <f>SUM(D3:D4)</f>
        <v>214894969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22" sqref="J22"/>
    </sheetView>
  </sheetViews>
  <sheetFormatPr defaultColWidth="9.00390625" defaultRowHeight="14.25"/>
  <cols>
    <col min="1" max="1" width="4.875" style="0" customWidth="1"/>
    <col min="2" max="7" width="11.625" style="0" customWidth="1"/>
  </cols>
  <sheetData>
    <row r="1" spans="1:7" ht="32.25" customHeight="1">
      <c r="A1" s="40" t="s">
        <v>131</v>
      </c>
      <c r="B1" s="40"/>
      <c r="C1" s="40"/>
      <c r="D1" s="40"/>
      <c r="E1" s="40"/>
      <c r="F1" s="40"/>
      <c r="G1" s="40"/>
    </row>
    <row r="2" spans="1:7" ht="44.25" customHeight="1">
      <c r="A2" s="41" t="s">
        <v>132</v>
      </c>
      <c r="B2" s="41"/>
      <c r="C2" s="41"/>
      <c r="D2" s="41"/>
      <c r="E2" s="41"/>
      <c r="F2" s="41"/>
      <c r="G2" s="41"/>
    </row>
    <row r="3" spans="1:7" ht="48.75" customHeight="1">
      <c r="A3" s="80" t="s">
        <v>133</v>
      </c>
      <c r="B3" s="5" t="s">
        <v>5</v>
      </c>
      <c r="C3" s="5"/>
      <c r="D3" s="5" t="s">
        <v>8</v>
      </c>
      <c r="E3" s="5"/>
      <c r="F3" s="5" t="s">
        <v>134</v>
      </c>
      <c r="G3" s="5"/>
    </row>
    <row r="4" spans="1:7" ht="48.75" customHeight="1">
      <c r="A4" s="81"/>
      <c r="B4" s="5" t="s">
        <v>10</v>
      </c>
      <c r="C4" s="5"/>
      <c r="D4" s="5" t="s">
        <v>135</v>
      </c>
      <c r="E4" s="5"/>
      <c r="F4" s="5" t="s">
        <v>43</v>
      </c>
      <c r="G4" s="5"/>
    </row>
    <row r="5" spans="1:7" ht="48.75" customHeight="1">
      <c r="A5" s="81"/>
      <c r="B5" s="5" t="s">
        <v>136</v>
      </c>
      <c r="C5" s="5"/>
      <c r="D5" s="5" t="s">
        <v>49</v>
      </c>
      <c r="E5" s="5"/>
      <c r="F5" s="5" t="s">
        <v>50</v>
      </c>
      <c r="G5" s="5"/>
    </row>
    <row r="6" spans="1:7" ht="48.75" customHeight="1">
      <c r="A6" s="81"/>
      <c r="B6" s="5" t="s">
        <v>51</v>
      </c>
      <c r="C6" s="5"/>
      <c r="D6" s="5" t="s">
        <v>52</v>
      </c>
      <c r="E6" s="5"/>
      <c r="F6" s="5" t="s">
        <v>128</v>
      </c>
      <c r="G6" s="5"/>
    </row>
    <row r="7" spans="1:7" ht="43.5" customHeight="1">
      <c r="A7" s="81"/>
      <c r="B7" s="80" t="s">
        <v>24</v>
      </c>
      <c r="C7" s="85"/>
      <c r="D7" s="86"/>
      <c r="E7" s="86"/>
      <c r="F7" s="86"/>
      <c r="G7" s="87"/>
    </row>
    <row r="8" spans="1:7" ht="114" customHeight="1">
      <c r="A8" s="82"/>
      <c r="B8" s="82"/>
      <c r="C8" s="88"/>
      <c r="D8" s="89"/>
      <c r="E8" s="89"/>
      <c r="F8" s="89"/>
      <c r="G8" s="90"/>
    </row>
    <row r="9" spans="1:7" ht="43.5" customHeight="1">
      <c r="A9" s="80" t="s">
        <v>137</v>
      </c>
      <c r="B9" s="80" t="s">
        <v>138</v>
      </c>
      <c r="C9" s="85"/>
      <c r="D9" s="86"/>
      <c r="E9" s="86"/>
      <c r="F9" s="86"/>
      <c r="G9" s="87"/>
    </row>
    <row r="10" spans="1:7" ht="132.75" customHeight="1">
      <c r="A10" s="82"/>
      <c r="B10" s="82"/>
      <c r="C10" s="88"/>
      <c r="D10" s="89"/>
      <c r="E10" s="89"/>
      <c r="F10" s="89"/>
      <c r="G10" s="90"/>
    </row>
    <row r="11" spans="1:7" ht="15">
      <c r="A11" s="83" t="s">
        <v>139</v>
      </c>
      <c r="B11" s="83"/>
      <c r="C11" s="83"/>
      <c r="D11" s="83"/>
      <c r="E11" s="83"/>
      <c r="F11" s="83"/>
      <c r="G11" s="83"/>
    </row>
    <row r="12" spans="1:7" ht="21" customHeight="1">
      <c r="A12" s="84"/>
      <c r="B12" s="84"/>
      <c r="C12" s="84"/>
      <c r="D12" s="84"/>
      <c r="E12" s="84"/>
      <c r="F12" s="84"/>
      <c r="G12" s="84"/>
    </row>
  </sheetData>
  <sheetProtection/>
  <mergeCells count="9">
    <mergeCell ref="A11:G12"/>
    <mergeCell ref="C7:G8"/>
    <mergeCell ref="C9:G10"/>
    <mergeCell ref="A1:G1"/>
    <mergeCell ref="A2:G2"/>
    <mergeCell ref="A3:A8"/>
    <mergeCell ref="A9:A10"/>
    <mergeCell ref="B7:B8"/>
    <mergeCell ref="B9:B10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6:G19"/>
  <sheetViews>
    <sheetView workbookViewId="0" topLeftCell="A1">
      <selection activeCell="G19" sqref="G19"/>
    </sheetView>
  </sheetViews>
  <sheetFormatPr defaultColWidth="9.00390625" defaultRowHeight="14.25"/>
  <cols>
    <col min="1" max="3" width="9.00390625" style="0" customWidth="1"/>
    <col min="4" max="4" width="9.375" style="0" bestFit="1" customWidth="1"/>
    <col min="5" max="5" width="10.50390625" style="0" bestFit="1" customWidth="1"/>
    <col min="6" max="6" width="12.625" style="0" bestFit="1" customWidth="1"/>
    <col min="7" max="7" width="10.50390625" style="0" bestFit="1" customWidth="1"/>
  </cols>
  <sheetData>
    <row r="6" spans="2:7" ht="15">
      <c r="B6" s="1"/>
      <c r="C6" s="1" t="s">
        <v>140</v>
      </c>
      <c r="D6" s="1" t="s">
        <v>50</v>
      </c>
      <c r="E6" s="1" t="s">
        <v>141</v>
      </c>
      <c r="F6" s="1" t="s">
        <v>142</v>
      </c>
      <c r="G6" s="1" t="s">
        <v>128</v>
      </c>
    </row>
    <row r="7" spans="2:7" ht="15">
      <c r="B7" s="1" t="s">
        <v>143</v>
      </c>
      <c r="C7" s="1">
        <v>17</v>
      </c>
      <c r="D7" s="2" t="e">
        <f>SUM(#REF!)</f>
        <v>#REF!</v>
      </c>
      <c r="E7" s="2" t="e">
        <f>SUM(#REF!)</f>
        <v>#REF!</v>
      </c>
      <c r="F7" s="3" t="e">
        <f aca="true" t="shared" si="0" ref="F7:F19">G7/D7</f>
        <v>#REF!</v>
      </c>
      <c r="G7" s="1" t="e">
        <f>SUM(#REF!)</f>
        <v>#REF!</v>
      </c>
    </row>
    <row r="8" spans="2:7" ht="15">
      <c r="B8" s="1" t="s">
        <v>144</v>
      </c>
      <c r="C8" s="1">
        <v>8</v>
      </c>
      <c r="D8" s="2" t="e">
        <f>SUM(#REF!)</f>
        <v>#REF!</v>
      </c>
      <c r="E8" s="2" t="e">
        <f>SUM(#REF!)</f>
        <v>#REF!</v>
      </c>
      <c r="F8" s="3" t="e">
        <f t="shared" si="0"/>
        <v>#REF!</v>
      </c>
      <c r="G8" s="1" t="e">
        <f>SUM(#REF!)</f>
        <v>#REF!</v>
      </c>
    </row>
    <row r="9" spans="2:7" ht="15">
      <c r="B9" s="1" t="s">
        <v>145</v>
      </c>
      <c r="C9" s="1"/>
      <c r="D9" s="2" t="e">
        <f>SUM(#REF!)+SUM(#REF!)</f>
        <v>#REF!</v>
      </c>
      <c r="E9" s="2" t="e">
        <f>SUM(#REF!)+SUM(#REF!)</f>
        <v>#REF!</v>
      </c>
      <c r="F9" s="4" t="e">
        <f t="shared" si="0"/>
        <v>#REF!</v>
      </c>
      <c r="G9" s="1" t="e">
        <f>SUM(#REF!)+SUM(#REF!)</f>
        <v>#REF!</v>
      </c>
    </row>
    <row r="10" spans="2:7" ht="15">
      <c r="B10" s="1" t="s">
        <v>146</v>
      </c>
      <c r="C10" s="1"/>
      <c r="D10" s="2" t="e">
        <f>SUM(#REF!)+SUM(#REF!)</f>
        <v>#REF!</v>
      </c>
      <c r="E10" s="2" t="e">
        <f>SUM(#REF!)+SUM(#REF!)</f>
        <v>#REF!</v>
      </c>
      <c r="F10" s="4" t="e">
        <f t="shared" si="0"/>
        <v>#REF!</v>
      </c>
      <c r="G10" s="1" t="e">
        <f>SUM(#REF!)+SUM(#REF!)</f>
        <v>#REF!</v>
      </c>
    </row>
    <row r="11" spans="2:7" ht="15">
      <c r="B11" s="1" t="s">
        <v>147</v>
      </c>
      <c r="C11" s="1"/>
      <c r="D11" s="2" t="e">
        <f>SUM(#REF!)+SUM(#REF!)</f>
        <v>#REF!</v>
      </c>
      <c r="E11" s="2" t="e">
        <f>SUM(#REF!)+SUM(#REF!)</f>
        <v>#REF!</v>
      </c>
      <c r="F11" s="4" t="e">
        <f t="shared" si="0"/>
        <v>#REF!</v>
      </c>
      <c r="G11" s="1" t="e">
        <f>SUM(#REF!)+SUM(#REF!)</f>
        <v>#REF!</v>
      </c>
    </row>
    <row r="12" spans="2:7" ht="15">
      <c r="B12" s="1" t="s">
        <v>148</v>
      </c>
      <c r="C12" s="1"/>
      <c r="D12" s="2" t="e">
        <f>SUM(#REF!)+SUM(#REF!)</f>
        <v>#REF!</v>
      </c>
      <c r="E12" s="2" t="e">
        <f>SUM(#REF!)+SUM(#REF!)</f>
        <v>#REF!</v>
      </c>
      <c r="F12" s="4" t="e">
        <f t="shared" si="0"/>
        <v>#REF!</v>
      </c>
      <c r="G12" s="1" t="e">
        <f>SUM(#REF!)+SUM(#REF!)</f>
        <v>#REF!</v>
      </c>
    </row>
    <row r="13" spans="2:7" ht="15">
      <c r="B13" s="1" t="s">
        <v>149</v>
      </c>
      <c r="C13" s="1"/>
      <c r="D13" s="2" t="e">
        <f>SUM(#REF!)+SUM(#REF!)</f>
        <v>#REF!</v>
      </c>
      <c r="E13" s="2" t="e">
        <f>SUM(#REF!)+SUM(#REF!)</f>
        <v>#REF!</v>
      </c>
      <c r="F13" s="4" t="e">
        <f t="shared" si="0"/>
        <v>#REF!</v>
      </c>
      <c r="G13" s="1" t="e">
        <f>SUM(#REF!)+SUM(#REF!)</f>
        <v>#REF!</v>
      </c>
    </row>
    <row r="14" spans="2:7" ht="15">
      <c r="B14" s="1" t="s">
        <v>150</v>
      </c>
      <c r="C14" s="1"/>
      <c r="D14" s="2" t="e">
        <f>SUM(#REF!)+SUM(#REF!)</f>
        <v>#REF!</v>
      </c>
      <c r="E14" s="2" t="e">
        <f>SUM(#REF!)+SUM(#REF!)</f>
        <v>#REF!</v>
      </c>
      <c r="F14" s="4" t="e">
        <f t="shared" si="0"/>
        <v>#REF!</v>
      </c>
      <c r="G14" s="1" t="e">
        <f>SUM(#REF!)+SUM(#REF!)</f>
        <v>#REF!</v>
      </c>
    </row>
    <row r="15" spans="2:7" ht="15">
      <c r="B15" s="1" t="s">
        <v>151</v>
      </c>
      <c r="C15" s="1"/>
      <c r="D15" s="2" t="e">
        <f>SUM(#REF!)+SUM(#REF!)</f>
        <v>#REF!</v>
      </c>
      <c r="E15" s="2" t="e">
        <f>SUM(#REF!)+SUM(#REF!)</f>
        <v>#REF!</v>
      </c>
      <c r="F15" s="4" t="e">
        <f t="shared" si="0"/>
        <v>#REF!</v>
      </c>
      <c r="G15" s="1" t="e">
        <f>SUM(#REF!)+SUM(#REF!)</f>
        <v>#REF!</v>
      </c>
    </row>
    <row r="16" spans="2:7" ht="15">
      <c r="B16" s="1" t="s">
        <v>152</v>
      </c>
      <c r="C16" s="1"/>
      <c r="D16" s="2" t="e">
        <f>SUM(#REF!)+SUM(#REF!)</f>
        <v>#REF!</v>
      </c>
      <c r="E16" s="2" t="e">
        <f>SUM(#REF!)+SUM(#REF!)</f>
        <v>#REF!</v>
      </c>
      <c r="F16" s="4" t="e">
        <f t="shared" si="0"/>
        <v>#REF!</v>
      </c>
      <c r="G16" s="1" t="e">
        <f>SUM(#REF!)+SUM(#REF!)</f>
        <v>#REF!</v>
      </c>
    </row>
    <row r="17" spans="2:7" ht="15">
      <c r="B17" s="1" t="s">
        <v>153</v>
      </c>
      <c r="C17" s="1"/>
      <c r="D17" s="2" t="e">
        <f>SUM(#REF!)+SUM(#REF!)</f>
        <v>#REF!</v>
      </c>
      <c r="E17" s="2" t="e">
        <f>SUM(#REF!)+SUM(#REF!)</f>
        <v>#REF!</v>
      </c>
      <c r="F17" s="4" t="e">
        <f t="shared" si="0"/>
        <v>#REF!</v>
      </c>
      <c r="G17" s="1" t="e">
        <f>SUM(#REF!)+SUM(#REF!)</f>
        <v>#REF!</v>
      </c>
    </row>
    <row r="18" spans="2:7" ht="15">
      <c r="B18" s="1" t="s">
        <v>154</v>
      </c>
      <c r="C18" s="1"/>
      <c r="D18" s="2" t="e">
        <f>SUM(#REF!)+SUM(#REF!)</f>
        <v>#REF!</v>
      </c>
      <c r="E18" s="2" t="e">
        <f>SUM(#REF!)+SUM(#REF!)</f>
        <v>#REF!</v>
      </c>
      <c r="F18" s="4" t="e">
        <f t="shared" si="0"/>
        <v>#REF!</v>
      </c>
      <c r="G18" s="1" t="e">
        <f>SUM(#REF!)+SUM(#REF!)</f>
        <v>#REF!</v>
      </c>
    </row>
    <row r="19" spans="4:7" ht="15">
      <c r="D19" t="e">
        <f>SUM(D9:D18)</f>
        <v>#REF!</v>
      </c>
      <c r="E19" t="e">
        <f>SUM(E9:E18)</f>
        <v>#REF!</v>
      </c>
      <c r="F19" t="e">
        <f t="shared" si="0"/>
        <v>#REF!</v>
      </c>
      <c r="G19" t="e">
        <f>SUM(G9:G18)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liu</cp:lastModifiedBy>
  <cp:lastPrinted>2018-01-10T01:22:02Z</cp:lastPrinted>
  <dcterms:created xsi:type="dcterms:W3CDTF">2011-04-22T01:47:36Z</dcterms:created>
  <dcterms:modified xsi:type="dcterms:W3CDTF">2023-07-24T12:01:47Z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C30DF7B453544413AEBE635D71D45E12</vt:lpwstr>
  </property>
</Properties>
</file>